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30" yWindow="0" windowWidth="9600" windowHeight="8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B67" i="1"/>
  <c r="X67"/>
  <c r="Z67"/>
  <c r="V67"/>
  <c r="T67"/>
  <c r="R67"/>
  <c r="P67"/>
  <c r="N67"/>
  <c r="L67"/>
  <c r="J67"/>
  <c r="H67"/>
  <c r="F67"/>
  <c r="D67"/>
  <c r="B67"/>
  <c r="C60"/>
  <c r="D60" s="1"/>
  <c r="E60" s="1"/>
  <c r="F60" s="1"/>
  <c r="G60" s="1"/>
  <c r="H60" s="1"/>
  <c r="I60" s="1"/>
  <c r="J60" s="1"/>
  <c r="K60" s="1"/>
  <c r="L60" s="1"/>
  <c r="M60" s="1"/>
  <c r="N60" s="1"/>
  <c r="O60" s="1"/>
  <c r="P60" s="1"/>
  <c r="Q60" s="1"/>
  <c r="R60" s="1"/>
  <c r="S60" s="1"/>
  <c r="T60" s="1"/>
  <c r="U60" s="1"/>
  <c r="V60" s="1"/>
  <c r="W60" s="1"/>
  <c r="X60" s="1"/>
  <c r="Y60" s="1"/>
  <c r="Z60" s="1"/>
  <c r="AA60" s="1"/>
  <c r="AB60" s="1"/>
</calcChain>
</file>

<file path=xl/sharedStrings.xml><?xml version="1.0" encoding="utf-8"?>
<sst xmlns="http://schemas.openxmlformats.org/spreadsheetml/2006/main" count="39" uniqueCount="33">
  <si>
    <t>Stream</t>
  </si>
  <si>
    <t>Mole Flow (lbmol/hr)</t>
  </si>
  <si>
    <t>Molar Enthalpy (BTU/lbmol)</t>
  </si>
  <si>
    <t>Pressure (psi)</t>
  </si>
  <si>
    <r>
      <t>572</t>
    </r>
    <r>
      <rPr>
        <sz val="11"/>
        <color theme="1"/>
        <rFont val="Calibri"/>
        <family val="2"/>
      </rPr>
      <t>ᵒF</t>
    </r>
  </si>
  <si>
    <t>1450 psi</t>
  </si>
  <si>
    <t>Stream 3:</t>
  </si>
  <si>
    <t>Stream 13:</t>
  </si>
  <si>
    <t>Stream 7:</t>
  </si>
  <si>
    <r>
      <t>75</t>
    </r>
    <r>
      <rPr>
        <sz val="11"/>
        <color theme="1"/>
        <rFont val="Calibri"/>
        <family val="2"/>
      </rPr>
      <t>ᵒF</t>
    </r>
  </si>
  <si>
    <t>14.7 psi</t>
  </si>
  <si>
    <r>
      <t>0</t>
    </r>
    <r>
      <rPr>
        <sz val="11"/>
        <color theme="1"/>
        <rFont val="Calibri"/>
        <family val="2"/>
      </rPr>
      <t>ᵒF</t>
    </r>
  </si>
  <si>
    <r>
      <t>305</t>
    </r>
    <r>
      <rPr>
        <sz val="11"/>
        <color theme="1"/>
        <rFont val="Calibri"/>
        <family val="2"/>
      </rPr>
      <t>ᵒF</t>
    </r>
  </si>
  <si>
    <r>
      <t>122</t>
    </r>
    <r>
      <rPr>
        <sz val="11"/>
        <color theme="1"/>
        <rFont val="Calibri"/>
        <family val="2"/>
      </rPr>
      <t>ᵒF</t>
    </r>
  </si>
  <si>
    <t>Stream 8:</t>
  </si>
  <si>
    <t>Stream 14:</t>
  </si>
  <si>
    <r>
      <t>Temperature (</t>
    </r>
    <r>
      <rPr>
        <sz val="11"/>
        <color theme="1"/>
        <rFont val="Calibri"/>
        <family val="2"/>
      </rPr>
      <t>ᵒ</t>
    </r>
    <r>
      <rPr>
        <sz val="8.25"/>
        <color theme="1"/>
        <rFont val="Calibri"/>
        <family val="2"/>
      </rPr>
      <t>F)</t>
    </r>
  </si>
  <si>
    <t>Component</t>
  </si>
  <si>
    <t>Reactor 1</t>
  </si>
  <si>
    <t>Compressor</t>
  </si>
  <si>
    <t>Cool 1</t>
  </si>
  <si>
    <t>Distillation Column</t>
  </si>
  <si>
    <t>Absorber</t>
  </si>
  <si>
    <t>Stripper 1</t>
  </si>
  <si>
    <t>Stripper 2</t>
  </si>
  <si>
    <t>Membrane Separator</t>
  </si>
  <si>
    <t>Heat 1</t>
  </si>
  <si>
    <t>Mixing Tank</t>
  </si>
  <si>
    <t>Heat 2</t>
  </si>
  <si>
    <t>Reactor 2</t>
  </si>
  <si>
    <t>Energy (BTU/hr)</t>
  </si>
  <si>
    <t>Flash Separator</t>
  </si>
  <si>
    <t>Cobalt Seperator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</si>
</sst>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.25"/>
      <color theme="1"/>
      <name val="Calibri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1" fillId="0" borderId="0" xfId="0" applyFont="1"/>
    <xf numFmtId="11" fontId="0" fillId="0" borderId="0" xfId="0" applyNumberFormat="1" applyAlignment="1"/>
    <xf numFmtId="0" fontId="0" fillId="0" borderId="0" xfId="0" applyFill="1" applyBorder="1"/>
    <xf numFmtId="2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2" borderId="0" xfId="0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33</xdr:row>
      <xdr:rowOff>180975</xdr:rowOff>
    </xdr:from>
    <xdr:to>
      <xdr:col>6</xdr:col>
      <xdr:colOff>238125</xdr:colOff>
      <xdr:row>41</xdr:row>
      <xdr:rowOff>76200</xdr:rowOff>
    </xdr:to>
    <xdr:sp macro="" textlink="">
      <xdr:nvSpPr>
        <xdr:cNvPr id="2" name="Rounded Rectangle 1"/>
        <xdr:cNvSpPr/>
      </xdr:nvSpPr>
      <xdr:spPr>
        <a:xfrm>
          <a:off x="3790950" y="1704975"/>
          <a:ext cx="1514475" cy="1419225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aseline="0">
              <a:solidFill>
                <a:schemeClr val="bg1"/>
              </a:solidFill>
            </a:rPr>
            <a:t>Reactor 1</a:t>
          </a:r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104775</xdr:colOff>
      <xdr:row>39</xdr:row>
      <xdr:rowOff>76200</xdr:rowOff>
    </xdr:from>
    <xdr:to>
      <xdr:col>3</xdr:col>
      <xdr:colOff>552450</xdr:colOff>
      <xdr:row>39</xdr:row>
      <xdr:rowOff>77788</xdr:rowOff>
    </xdr:to>
    <xdr:cxnSp macro="">
      <xdr:nvCxnSpPr>
        <xdr:cNvPr id="6" name="Straight Arrow Connector 5"/>
        <xdr:cNvCxnSpPr/>
      </xdr:nvCxnSpPr>
      <xdr:spPr>
        <a:xfrm>
          <a:off x="2686050" y="2743200"/>
          <a:ext cx="1057275" cy="158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</xdr:col>
      <xdr:colOff>428625</xdr:colOff>
      <xdr:row>37</xdr:row>
      <xdr:rowOff>142875</xdr:rowOff>
    </xdr:from>
    <xdr:ext cx="288669" cy="342786"/>
    <xdr:sp macro="" textlink="">
      <xdr:nvSpPr>
        <xdr:cNvPr id="7" name="TextBox 6"/>
        <xdr:cNvSpPr txBox="1"/>
      </xdr:nvSpPr>
      <xdr:spPr>
        <a:xfrm>
          <a:off x="2405063" y="8001000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2</a:t>
          </a:r>
        </a:p>
      </xdr:txBody>
    </xdr:sp>
    <xdr:clientData/>
  </xdr:oneCellAnchor>
  <xdr:twoCellAnchor>
    <xdr:from>
      <xdr:col>2</xdr:col>
      <xdr:colOff>180975</xdr:colOff>
      <xdr:row>30</xdr:row>
      <xdr:rowOff>171450</xdr:rowOff>
    </xdr:from>
    <xdr:to>
      <xdr:col>3</xdr:col>
      <xdr:colOff>542925</xdr:colOff>
      <xdr:row>35</xdr:row>
      <xdr:rowOff>171450</xdr:rowOff>
    </xdr:to>
    <xdr:cxnSp macro="">
      <xdr:nvCxnSpPr>
        <xdr:cNvPr id="9" name="Elbow Connector 8"/>
        <xdr:cNvCxnSpPr/>
      </xdr:nvCxnSpPr>
      <xdr:spPr>
        <a:xfrm>
          <a:off x="2762250" y="1123950"/>
          <a:ext cx="971550" cy="95250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276225</xdr:colOff>
      <xdr:row>38</xdr:row>
      <xdr:rowOff>133350</xdr:rowOff>
    </xdr:from>
    <xdr:to>
      <xdr:col>8</xdr:col>
      <xdr:colOff>19050</xdr:colOff>
      <xdr:row>38</xdr:row>
      <xdr:rowOff>134938</xdr:rowOff>
    </xdr:to>
    <xdr:cxnSp macro="">
      <xdr:nvCxnSpPr>
        <xdr:cNvPr id="22" name="Straight Arrow Connector 21"/>
        <xdr:cNvCxnSpPr/>
      </xdr:nvCxnSpPr>
      <xdr:spPr>
        <a:xfrm>
          <a:off x="4962525" y="2228850"/>
          <a:ext cx="962025" cy="158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6</xdr:col>
      <xdr:colOff>400050</xdr:colOff>
      <xdr:row>37</xdr:row>
      <xdr:rowOff>19050</xdr:rowOff>
    </xdr:from>
    <xdr:ext cx="288669" cy="342786"/>
    <xdr:sp macro="" textlink="">
      <xdr:nvSpPr>
        <xdr:cNvPr id="23" name="TextBox 22"/>
        <xdr:cNvSpPr txBox="1"/>
      </xdr:nvSpPr>
      <xdr:spPr>
        <a:xfrm>
          <a:off x="5472113" y="7877175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3</a:t>
          </a:r>
        </a:p>
      </xdr:txBody>
    </xdr:sp>
    <xdr:clientData/>
  </xdr:oneCellAnchor>
  <xdr:twoCellAnchor>
    <xdr:from>
      <xdr:col>8</xdr:col>
      <xdr:colOff>76201</xdr:colOff>
      <xdr:row>34</xdr:row>
      <xdr:rowOff>76200</xdr:rowOff>
    </xdr:from>
    <xdr:to>
      <xdr:col>9</xdr:col>
      <xdr:colOff>241301</xdr:colOff>
      <xdr:row>42</xdr:row>
      <xdr:rowOff>47625</xdr:rowOff>
    </xdr:to>
    <xdr:sp macro="" textlink="">
      <xdr:nvSpPr>
        <xdr:cNvPr id="24" name="Rectangle 23"/>
        <xdr:cNvSpPr/>
      </xdr:nvSpPr>
      <xdr:spPr>
        <a:xfrm>
          <a:off x="6388101" y="1790700"/>
          <a:ext cx="838200" cy="149542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Flash </a:t>
          </a:r>
        </a:p>
        <a:p>
          <a:pPr algn="ctr"/>
          <a:r>
            <a:rPr lang="en-US" sz="1100">
              <a:solidFill>
                <a:schemeClr val="bg1"/>
              </a:solidFill>
            </a:rPr>
            <a:t>Separator</a:t>
          </a:r>
        </a:p>
      </xdr:txBody>
    </xdr:sp>
    <xdr:clientData/>
  </xdr:twoCellAnchor>
  <xdr:twoCellAnchor>
    <xdr:from>
      <xdr:col>8</xdr:col>
      <xdr:colOff>492126</xdr:colOff>
      <xdr:row>38</xdr:row>
      <xdr:rowOff>38101</xdr:rowOff>
    </xdr:from>
    <xdr:to>
      <xdr:col>15</xdr:col>
      <xdr:colOff>381000</xdr:colOff>
      <xdr:row>42</xdr:row>
      <xdr:rowOff>47625</xdr:rowOff>
    </xdr:to>
    <xdr:cxnSp macro="">
      <xdr:nvCxnSpPr>
        <xdr:cNvPr id="37" name="Elbow Connector 36"/>
        <xdr:cNvCxnSpPr>
          <a:stCxn id="24" idx="2"/>
        </xdr:cNvCxnSpPr>
      </xdr:nvCxnSpPr>
      <xdr:spPr>
        <a:xfrm rot="5400000" flipH="1" flipV="1">
          <a:off x="8623301" y="6316891"/>
          <a:ext cx="771524" cy="4324802"/>
        </a:xfrm>
        <a:prstGeom prst="bentConnector4">
          <a:avLst>
            <a:gd name="adj1" fmla="val -29630"/>
            <a:gd name="adj2" fmla="val 54809"/>
          </a:avLst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409575</xdr:colOff>
      <xdr:row>35</xdr:row>
      <xdr:rowOff>9525</xdr:rowOff>
    </xdr:from>
    <xdr:to>
      <xdr:col>18</xdr:col>
      <xdr:colOff>190500</xdr:colOff>
      <xdr:row>42</xdr:row>
      <xdr:rowOff>171450</xdr:rowOff>
    </xdr:to>
    <xdr:sp macro="" textlink="">
      <xdr:nvSpPr>
        <xdr:cNvPr id="40" name="Rounded Rectangle 39"/>
        <xdr:cNvSpPr/>
      </xdr:nvSpPr>
      <xdr:spPr>
        <a:xfrm>
          <a:off x="11458575" y="7491942"/>
          <a:ext cx="1749425" cy="1495425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Reactor 2</a:t>
          </a:r>
        </a:p>
      </xdr:txBody>
    </xdr:sp>
    <xdr:clientData/>
  </xdr:twoCellAnchor>
  <xdr:twoCellAnchor>
    <xdr:from>
      <xdr:col>7</xdr:col>
      <xdr:colOff>323850</xdr:colOff>
      <xdr:row>24</xdr:row>
      <xdr:rowOff>133350</xdr:rowOff>
    </xdr:from>
    <xdr:to>
      <xdr:col>8</xdr:col>
      <xdr:colOff>295275</xdr:colOff>
      <xdr:row>27</xdr:row>
      <xdr:rowOff>76200</xdr:rowOff>
    </xdr:to>
    <xdr:sp macro="" textlink="">
      <xdr:nvSpPr>
        <xdr:cNvPr id="51" name="Rectangle 50"/>
        <xdr:cNvSpPr/>
      </xdr:nvSpPr>
      <xdr:spPr>
        <a:xfrm>
          <a:off x="6146006" y="4705350"/>
          <a:ext cx="614363" cy="5143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Comp</a:t>
          </a:r>
        </a:p>
      </xdr:txBody>
    </xdr:sp>
    <xdr:clientData/>
  </xdr:twoCellAnchor>
  <xdr:twoCellAnchor>
    <xdr:from>
      <xdr:col>11</xdr:col>
      <xdr:colOff>363009</xdr:colOff>
      <xdr:row>30</xdr:row>
      <xdr:rowOff>1</xdr:rowOff>
    </xdr:from>
    <xdr:to>
      <xdr:col>11</xdr:col>
      <xdr:colOff>642938</xdr:colOff>
      <xdr:row>32</xdr:row>
      <xdr:rowOff>20109</xdr:rowOff>
    </xdr:to>
    <xdr:cxnSp macro="">
      <xdr:nvCxnSpPr>
        <xdr:cNvPr id="92" name="Straight Arrow Connector 91"/>
        <xdr:cNvCxnSpPr>
          <a:endCxn id="96" idx="0"/>
        </xdr:cNvCxnSpPr>
      </xdr:nvCxnSpPr>
      <xdr:spPr>
        <a:xfrm rot="5400000">
          <a:off x="8732045" y="5823215"/>
          <a:ext cx="401108" cy="279929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554037</xdr:colOff>
      <xdr:row>32</xdr:row>
      <xdr:rowOff>20108</xdr:rowOff>
    </xdr:from>
    <xdr:to>
      <xdr:col>12</xdr:col>
      <xdr:colOff>136262</xdr:colOff>
      <xdr:row>35</xdr:row>
      <xdr:rowOff>81491</xdr:rowOff>
    </xdr:to>
    <xdr:sp macro="" textlink="">
      <xdr:nvSpPr>
        <xdr:cNvPr id="96" name="Rectangle 95"/>
        <xdr:cNvSpPr/>
      </xdr:nvSpPr>
      <xdr:spPr>
        <a:xfrm>
          <a:off x="8340725" y="6163733"/>
          <a:ext cx="903818" cy="632883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Mixing tank</a:t>
          </a:r>
        </a:p>
      </xdr:txBody>
    </xdr:sp>
    <xdr:clientData/>
  </xdr:twoCellAnchor>
  <xdr:twoCellAnchor>
    <xdr:from>
      <xdr:col>12</xdr:col>
      <xdr:colOff>136262</xdr:colOff>
      <xdr:row>33</xdr:row>
      <xdr:rowOff>146050</xdr:rowOff>
    </xdr:from>
    <xdr:to>
      <xdr:col>13</xdr:col>
      <xdr:colOff>325967</xdr:colOff>
      <xdr:row>33</xdr:row>
      <xdr:rowOff>173305</xdr:rowOff>
    </xdr:to>
    <xdr:cxnSp macro="">
      <xdr:nvCxnSpPr>
        <xdr:cNvPr id="98" name="Elbow Connector 97"/>
        <xdr:cNvCxnSpPr>
          <a:stCxn id="96" idx="3"/>
          <a:endCxn id="104" idx="2"/>
        </xdr:cNvCxnSpPr>
      </xdr:nvCxnSpPr>
      <xdr:spPr>
        <a:xfrm>
          <a:off x="9244543" y="6480175"/>
          <a:ext cx="832643" cy="2725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325967</xdr:colOff>
      <xdr:row>32</xdr:row>
      <xdr:rowOff>13496</xdr:rowOff>
    </xdr:from>
    <xdr:to>
      <xdr:col>14</xdr:col>
      <xdr:colOff>383119</xdr:colOff>
      <xdr:row>35</xdr:row>
      <xdr:rowOff>142613</xdr:rowOff>
    </xdr:to>
    <xdr:sp macro="" textlink="">
      <xdr:nvSpPr>
        <xdr:cNvPr id="104" name="Oval 103"/>
        <xdr:cNvSpPr/>
      </xdr:nvSpPr>
      <xdr:spPr>
        <a:xfrm>
          <a:off x="10077186" y="6157121"/>
          <a:ext cx="700089" cy="70061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Heat</a:t>
          </a:r>
          <a:r>
            <a:rPr lang="en-US" sz="1100" baseline="0">
              <a:solidFill>
                <a:schemeClr val="bg1"/>
              </a:solidFill>
            </a:rPr>
            <a:t> 2</a:t>
          </a:r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14</xdr:col>
      <xdr:colOff>383119</xdr:colOff>
      <xdr:row>33</xdr:row>
      <xdr:rowOff>173305</xdr:rowOff>
    </xdr:from>
    <xdr:to>
      <xdr:col>15</xdr:col>
      <xdr:colOff>357187</xdr:colOff>
      <xdr:row>36</xdr:row>
      <xdr:rowOff>107156</xdr:rowOff>
    </xdr:to>
    <xdr:cxnSp macro="">
      <xdr:nvCxnSpPr>
        <xdr:cNvPr id="110" name="Elbow Connector 109"/>
        <xdr:cNvCxnSpPr>
          <a:stCxn id="104" idx="6"/>
        </xdr:cNvCxnSpPr>
      </xdr:nvCxnSpPr>
      <xdr:spPr>
        <a:xfrm>
          <a:off x="10777275" y="6507430"/>
          <a:ext cx="617006" cy="505351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361949</xdr:colOff>
      <xdr:row>43</xdr:row>
      <xdr:rowOff>15874</xdr:rowOff>
    </xdr:from>
    <xdr:to>
      <xdr:col>15</xdr:col>
      <xdr:colOff>419100</xdr:colOff>
      <xdr:row>46</xdr:row>
      <xdr:rowOff>158750</xdr:rowOff>
    </xdr:to>
    <xdr:sp macro="" textlink="">
      <xdr:nvSpPr>
        <xdr:cNvPr id="115" name="Oval 114"/>
        <xdr:cNvSpPr/>
      </xdr:nvSpPr>
      <xdr:spPr>
        <a:xfrm>
          <a:off x="10839449" y="8254999"/>
          <a:ext cx="708026" cy="71437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Heat 1</a:t>
          </a:r>
        </a:p>
      </xdr:txBody>
    </xdr:sp>
    <xdr:clientData/>
  </xdr:twoCellAnchor>
  <xdr:twoCellAnchor>
    <xdr:from>
      <xdr:col>15</xdr:col>
      <xdr:colOff>65087</xdr:colOff>
      <xdr:row>46</xdr:row>
      <xdr:rowOff>158750</xdr:rowOff>
    </xdr:from>
    <xdr:to>
      <xdr:col>15</xdr:col>
      <xdr:colOff>484188</xdr:colOff>
      <xdr:row>51</xdr:row>
      <xdr:rowOff>124733</xdr:rowOff>
    </xdr:to>
    <xdr:cxnSp macro="">
      <xdr:nvCxnSpPr>
        <xdr:cNvPr id="117" name="Shape 116"/>
        <xdr:cNvCxnSpPr>
          <a:stCxn id="207" idx="3"/>
          <a:endCxn id="115" idx="4"/>
        </xdr:cNvCxnSpPr>
      </xdr:nvCxnSpPr>
      <xdr:spPr>
        <a:xfrm flipH="1" flipV="1">
          <a:off x="11193462" y="8969375"/>
          <a:ext cx="419101" cy="918483"/>
        </a:xfrm>
        <a:prstGeom prst="bentConnector4">
          <a:avLst>
            <a:gd name="adj1" fmla="val -54545"/>
            <a:gd name="adj2" fmla="val 67407"/>
          </a:avLst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65087</xdr:colOff>
      <xdr:row>38</xdr:row>
      <xdr:rowOff>185738</xdr:rowOff>
    </xdr:from>
    <xdr:to>
      <xdr:col>15</xdr:col>
      <xdr:colOff>409575</xdr:colOff>
      <xdr:row>43</xdr:row>
      <xdr:rowOff>15874</xdr:rowOff>
    </xdr:to>
    <xdr:cxnSp macro="">
      <xdr:nvCxnSpPr>
        <xdr:cNvPr id="119" name="Shape 118"/>
        <xdr:cNvCxnSpPr>
          <a:stCxn id="115" idx="0"/>
          <a:endCxn id="40" idx="1"/>
        </xdr:cNvCxnSpPr>
      </xdr:nvCxnSpPr>
      <xdr:spPr>
        <a:xfrm rot="5400000" flipH="1" flipV="1">
          <a:off x="10974388" y="7691437"/>
          <a:ext cx="782636" cy="344488"/>
        </a:xfrm>
        <a:prstGeom prst="bentConnector2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9</xdr:col>
      <xdr:colOff>26193</xdr:colOff>
      <xdr:row>26</xdr:row>
      <xdr:rowOff>54769</xdr:rowOff>
    </xdr:from>
    <xdr:ext cx="288669" cy="342786"/>
    <xdr:sp macro="" textlink="">
      <xdr:nvSpPr>
        <xdr:cNvPr id="135" name="TextBox 134"/>
        <xdr:cNvSpPr txBox="1"/>
      </xdr:nvSpPr>
      <xdr:spPr>
        <a:xfrm>
          <a:off x="7169943" y="5007769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4</a:t>
          </a:r>
        </a:p>
      </xdr:txBody>
    </xdr:sp>
    <xdr:clientData/>
  </xdr:oneCellAnchor>
  <xdr:oneCellAnchor>
    <xdr:from>
      <xdr:col>6</xdr:col>
      <xdr:colOff>289718</xdr:colOff>
      <xdr:row>25</xdr:row>
      <xdr:rowOff>166687</xdr:rowOff>
    </xdr:from>
    <xdr:ext cx="288669" cy="342786"/>
    <xdr:sp macro="" textlink="">
      <xdr:nvSpPr>
        <xdr:cNvPr id="136" name="TextBox 135"/>
        <xdr:cNvSpPr txBox="1"/>
      </xdr:nvSpPr>
      <xdr:spPr>
        <a:xfrm>
          <a:off x="5468937" y="4929187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5</a:t>
          </a:r>
        </a:p>
      </xdr:txBody>
    </xdr:sp>
    <xdr:clientData/>
  </xdr:oneCellAnchor>
  <xdr:oneCellAnchor>
    <xdr:from>
      <xdr:col>10</xdr:col>
      <xdr:colOff>478896</xdr:colOff>
      <xdr:row>29</xdr:row>
      <xdr:rowOff>23549</xdr:rowOff>
    </xdr:from>
    <xdr:ext cx="392672" cy="342786"/>
    <xdr:sp macro="" textlink="">
      <xdr:nvSpPr>
        <xdr:cNvPr id="140" name="TextBox 139"/>
        <xdr:cNvSpPr txBox="1"/>
      </xdr:nvSpPr>
      <xdr:spPr>
        <a:xfrm>
          <a:off x="8265584" y="5595674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21</a:t>
          </a:r>
        </a:p>
      </xdr:txBody>
    </xdr:sp>
    <xdr:clientData/>
  </xdr:oneCellAnchor>
  <xdr:twoCellAnchor>
    <xdr:from>
      <xdr:col>10</xdr:col>
      <xdr:colOff>428625</xdr:colOff>
      <xdr:row>31</xdr:row>
      <xdr:rowOff>11906</xdr:rowOff>
    </xdr:from>
    <xdr:to>
      <xdr:col>11</xdr:col>
      <xdr:colOff>363009</xdr:colOff>
      <xdr:row>32</xdr:row>
      <xdr:rowOff>20108</xdr:rowOff>
    </xdr:to>
    <xdr:cxnSp macro="">
      <xdr:nvCxnSpPr>
        <xdr:cNvPr id="144" name="Elbow Connector 143"/>
        <xdr:cNvCxnSpPr>
          <a:endCxn id="96" idx="0"/>
        </xdr:cNvCxnSpPr>
      </xdr:nvCxnSpPr>
      <xdr:spPr>
        <a:xfrm>
          <a:off x="8215313" y="5965031"/>
          <a:ext cx="577321" cy="198702"/>
        </a:xfrm>
        <a:prstGeom prst="bentConnector2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11</xdr:col>
      <xdr:colOff>659606</xdr:colOff>
      <xdr:row>29</xdr:row>
      <xdr:rowOff>24340</xdr:rowOff>
    </xdr:from>
    <xdr:ext cx="392672" cy="342786"/>
    <xdr:sp macro="" textlink="">
      <xdr:nvSpPr>
        <xdr:cNvPr id="149" name="TextBox 148"/>
        <xdr:cNvSpPr txBox="1"/>
      </xdr:nvSpPr>
      <xdr:spPr>
        <a:xfrm>
          <a:off x="9089231" y="5596465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22</a:t>
          </a:r>
        </a:p>
      </xdr:txBody>
    </xdr:sp>
    <xdr:clientData/>
  </xdr:oneCellAnchor>
  <xdr:twoCellAnchor>
    <xdr:from>
      <xdr:col>2</xdr:col>
      <xdr:colOff>1906</xdr:colOff>
      <xdr:row>44</xdr:row>
      <xdr:rowOff>1</xdr:rowOff>
    </xdr:from>
    <xdr:to>
      <xdr:col>4</xdr:col>
      <xdr:colOff>609600</xdr:colOff>
      <xdr:row>46</xdr:row>
      <xdr:rowOff>57151</xdr:rowOff>
    </xdr:to>
    <xdr:sp macro="" textlink="">
      <xdr:nvSpPr>
        <xdr:cNvPr id="66" name="TextBox 65"/>
        <xdr:cNvSpPr txBox="1"/>
      </xdr:nvSpPr>
      <xdr:spPr>
        <a:xfrm>
          <a:off x="2592706" y="3619501"/>
          <a:ext cx="1845944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l"/>
          <a:r>
            <a:rPr lang="en-US" sz="1100"/>
            <a:t>Black - Energy Sink</a:t>
          </a:r>
        </a:p>
        <a:p>
          <a:pPr algn="l"/>
          <a:r>
            <a:rPr lang="en-US" sz="1100"/>
            <a:t>Blue - Energy Source</a:t>
          </a:r>
        </a:p>
      </xdr:txBody>
    </xdr:sp>
    <xdr:clientData/>
  </xdr:twoCellAnchor>
  <xdr:twoCellAnchor>
    <xdr:from>
      <xdr:col>8</xdr:col>
      <xdr:colOff>295276</xdr:colOff>
      <xdr:row>26</xdr:row>
      <xdr:rowOff>9525</xdr:rowOff>
    </xdr:from>
    <xdr:to>
      <xdr:col>9</xdr:col>
      <xdr:colOff>59532</xdr:colOff>
      <xdr:row>34</xdr:row>
      <xdr:rowOff>47625</xdr:rowOff>
    </xdr:to>
    <xdr:cxnSp macro="">
      <xdr:nvCxnSpPr>
        <xdr:cNvPr id="93" name="Elbow Connector 92"/>
        <xdr:cNvCxnSpPr>
          <a:endCxn id="51" idx="3"/>
        </xdr:cNvCxnSpPr>
      </xdr:nvCxnSpPr>
      <xdr:spPr>
        <a:xfrm rot="16200000" flipV="1">
          <a:off x="6176963" y="5545932"/>
          <a:ext cx="1609725" cy="442912"/>
        </a:xfrm>
        <a:prstGeom prst="bentConnector2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523875</xdr:colOff>
      <xdr:row>22</xdr:row>
      <xdr:rowOff>169069</xdr:rowOff>
    </xdr:from>
    <xdr:to>
      <xdr:col>7</xdr:col>
      <xdr:colOff>323850</xdr:colOff>
      <xdr:row>26</xdr:row>
      <xdr:rowOff>9526</xdr:rowOff>
    </xdr:to>
    <xdr:cxnSp macro="">
      <xdr:nvCxnSpPr>
        <xdr:cNvPr id="63" name="Elbow Connector 62"/>
        <xdr:cNvCxnSpPr>
          <a:stCxn id="51" idx="1"/>
          <a:endCxn id="81" idx="2"/>
        </xdr:cNvCxnSpPr>
      </xdr:nvCxnSpPr>
      <xdr:spPr>
        <a:xfrm rot="10800000">
          <a:off x="5703094" y="4360069"/>
          <a:ext cx="442912" cy="602457"/>
        </a:xfrm>
        <a:prstGeom prst="bentConnector3">
          <a:avLst>
            <a:gd name="adj1" fmla="val 151613"/>
          </a:avLst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523875</xdr:colOff>
      <xdr:row>21</xdr:row>
      <xdr:rowOff>35718</xdr:rowOff>
    </xdr:from>
    <xdr:to>
      <xdr:col>7</xdr:col>
      <xdr:colOff>569119</xdr:colOff>
      <xdr:row>24</xdr:row>
      <xdr:rowOff>111918</xdr:rowOff>
    </xdr:to>
    <xdr:sp macro="" textlink="">
      <xdr:nvSpPr>
        <xdr:cNvPr id="81" name="Oval 80"/>
        <xdr:cNvSpPr/>
      </xdr:nvSpPr>
      <xdr:spPr>
        <a:xfrm>
          <a:off x="5703094" y="4036218"/>
          <a:ext cx="688181" cy="647700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Cool 1</a:t>
          </a:r>
        </a:p>
      </xdr:txBody>
    </xdr:sp>
    <xdr:clientData/>
  </xdr:twoCellAnchor>
  <xdr:twoCellAnchor>
    <xdr:from>
      <xdr:col>7</xdr:col>
      <xdr:colOff>569119</xdr:colOff>
      <xdr:row>19</xdr:row>
      <xdr:rowOff>110671</xdr:rowOff>
    </xdr:from>
    <xdr:to>
      <xdr:col>8</xdr:col>
      <xdr:colOff>571500</xdr:colOff>
      <xdr:row>22</xdr:row>
      <xdr:rowOff>169068</xdr:rowOff>
    </xdr:to>
    <xdr:cxnSp macro="">
      <xdr:nvCxnSpPr>
        <xdr:cNvPr id="85" name="Elbow Connector 84"/>
        <xdr:cNvCxnSpPr>
          <a:stCxn id="81" idx="6"/>
          <a:endCxn id="108" idx="1"/>
        </xdr:cNvCxnSpPr>
      </xdr:nvCxnSpPr>
      <xdr:spPr>
        <a:xfrm flipV="1">
          <a:off x="6391275" y="3730171"/>
          <a:ext cx="645319" cy="629897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</xdr:col>
      <xdr:colOff>595312</xdr:colOff>
      <xdr:row>30</xdr:row>
      <xdr:rowOff>0</xdr:rowOff>
    </xdr:from>
    <xdr:ext cx="288669" cy="342786"/>
    <xdr:sp macro="" textlink="">
      <xdr:nvSpPr>
        <xdr:cNvPr id="101" name="TextBox 100"/>
        <xdr:cNvSpPr txBox="1"/>
      </xdr:nvSpPr>
      <xdr:spPr>
        <a:xfrm>
          <a:off x="2571750" y="6524625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1</a:t>
          </a:r>
        </a:p>
      </xdr:txBody>
    </xdr:sp>
    <xdr:clientData/>
  </xdr:oneCellAnchor>
  <xdr:twoCellAnchor>
    <xdr:from>
      <xdr:col>8</xdr:col>
      <xdr:colOff>571500</xdr:colOff>
      <xdr:row>15</xdr:row>
      <xdr:rowOff>40821</xdr:rowOff>
    </xdr:from>
    <xdr:to>
      <xdr:col>10</xdr:col>
      <xdr:colOff>159657</xdr:colOff>
      <xdr:row>23</xdr:row>
      <xdr:rowOff>180521</xdr:rowOff>
    </xdr:to>
    <xdr:sp macro="" textlink="">
      <xdr:nvSpPr>
        <xdr:cNvPr id="108" name="Rectangle 107"/>
        <xdr:cNvSpPr/>
      </xdr:nvSpPr>
      <xdr:spPr>
        <a:xfrm>
          <a:off x="6926036" y="3660321"/>
          <a:ext cx="867228" cy="1663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Distillation</a:t>
          </a:r>
          <a:r>
            <a:rPr lang="en-US" sz="1100" baseline="0"/>
            <a:t> Column</a:t>
          </a:r>
          <a:endParaRPr lang="en-US" sz="1100"/>
        </a:p>
      </xdr:txBody>
    </xdr:sp>
    <xdr:clientData/>
  </xdr:twoCellAnchor>
  <xdr:twoCellAnchor>
    <xdr:from>
      <xdr:col>9</xdr:col>
      <xdr:colOff>557893</xdr:colOff>
      <xdr:row>24</xdr:row>
      <xdr:rowOff>0</xdr:rowOff>
    </xdr:from>
    <xdr:to>
      <xdr:col>15</xdr:col>
      <xdr:colOff>359833</xdr:colOff>
      <xdr:row>37</xdr:row>
      <xdr:rowOff>105833</xdr:rowOff>
    </xdr:to>
    <xdr:cxnSp macro="">
      <xdr:nvCxnSpPr>
        <xdr:cNvPr id="114" name="Elbow Connector 113"/>
        <xdr:cNvCxnSpPr/>
      </xdr:nvCxnSpPr>
      <xdr:spPr>
        <a:xfrm>
          <a:off x="7701643" y="5334000"/>
          <a:ext cx="3707190" cy="2635250"/>
        </a:xfrm>
        <a:prstGeom prst="bentConnector3">
          <a:avLst>
            <a:gd name="adj1" fmla="val 897"/>
          </a:avLst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7</xdr:col>
      <xdr:colOff>593612</xdr:colOff>
      <xdr:row>19</xdr:row>
      <xdr:rowOff>107156</xdr:rowOff>
    </xdr:from>
    <xdr:ext cx="288669" cy="342786"/>
    <xdr:sp macro="" textlink="">
      <xdr:nvSpPr>
        <xdr:cNvPr id="137" name="TextBox 136"/>
        <xdr:cNvSpPr txBox="1"/>
      </xdr:nvSpPr>
      <xdr:spPr>
        <a:xfrm>
          <a:off x="6415768" y="3726656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6</a:t>
          </a:r>
        </a:p>
      </xdr:txBody>
    </xdr:sp>
    <xdr:clientData/>
  </xdr:oneCellAnchor>
  <xdr:oneCellAnchor>
    <xdr:from>
      <xdr:col>9</xdr:col>
      <xdr:colOff>594744</xdr:colOff>
      <xdr:row>24</xdr:row>
      <xdr:rowOff>107156</xdr:rowOff>
    </xdr:from>
    <xdr:ext cx="288669" cy="342786"/>
    <xdr:sp macro="" textlink="">
      <xdr:nvSpPr>
        <xdr:cNvPr id="138" name="TextBox 137"/>
        <xdr:cNvSpPr txBox="1"/>
      </xdr:nvSpPr>
      <xdr:spPr>
        <a:xfrm>
          <a:off x="7738494" y="4679156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7</a:t>
          </a:r>
        </a:p>
      </xdr:txBody>
    </xdr:sp>
    <xdr:clientData/>
  </xdr:oneCellAnchor>
  <xdr:oneCellAnchor>
    <xdr:from>
      <xdr:col>12</xdr:col>
      <xdr:colOff>432595</xdr:colOff>
      <xdr:row>31</xdr:row>
      <xdr:rowOff>152892</xdr:rowOff>
    </xdr:from>
    <xdr:ext cx="392672" cy="311453"/>
    <xdr:sp macro="" textlink="">
      <xdr:nvSpPr>
        <xdr:cNvPr id="141" name="TextBox 140"/>
        <xdr:cNvSpPr txBox="1"/>
      </xdr:nvSpPr>
      <xdr:spPr>
        <a:xfrm>
          <a:off x="9540876" y="6106017"/>
          <a:ext cx="392672" cy="3114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1600"/>
            <a:t>23</a:t>
          </a:r>
        </a:p>
      </xdr:txBody>
    </xdr:sp>
    <xdr:clientData/>
  </xdr:oneCellAnchor>
  <xdr:oneCellAnchor>
    <xdr:from>
      <xdr:col>14</xdr:col>
      <xdr:colOff>602381</xdr:colOff>
      <xdr:row>33</xdr:row>
      <xdr:rowOff>26535</xdr:rowOff>
    </xdr:from>
    <xdr:ext cx="392672" cy="342786"/>
    <xdr:sp macro="" textlink="">
      <xdr:nvSpPr>
        <xdr:cNvPr id="142" name="TextBox 141"/>
        <xdr:cNvSpPr txBox="1"/>
      </xdr:nvSpPr>
      <xdr:spPr>
        <a:xfrm>
          <a:off x="10996537" y="6360660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24</a:t>
          </a:r>
        </a:p>
      </xdr:txBody>
    </xdr:sp>
    <xdr:clientData/>
  </xdr:oneCellAnchor>
  <xdr:twoCellAnchor>
    <xdr:from>
      <xdr:col>9</xdr:col>
      <xdr:colOff>347721</xdr:colOff>
      <xdr:row>14</xdr:row>
      <xdr:rowOff>84778</xdr:rowOff>
    </xdr:from>
    <xdr:to>
      <xdr:col>11</xdr:col>
      <xdr:colOff>272144</xdr:colOff>
      <xdr:row>15</xdr:row>
      <xdr:rowOff>40821</xdr:rowOff>
    </xdr:to>
    <xdr:cxnSp macro="">
      <xdr:nvCxnSpPr>
        <xdr:cNvPr id="146" name="Elbow Connector 145"/>
        <xdr:cNvCxnSpPr>
          <a:stCxn id="108" idx="0"/>
          <a:endCxn id="161" idx="1"/>
        </xdr:cNvCxnSpPr>
      </xdr:nvCxnSpPr>
      <xdr:spPr>
        <a:xfrm rot="5400000" flipH="1" flipV="1">
          <a:off x="8023348" y="2219901"/>
          <a:ext cx="146543" cy="1210298"/>
        </a:xfrm>
        <a:prstGeom prst="bentConnector2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10</xdr:col>
      <xdr:colOff>370416</xdr:colOff>
      <xdr:row>13</xdr:row>
      <xdr:rowOff>179916</xdr:rowOff>
    </xdr:from>
    <xdr:ext cx="288669" cy="342786"/>
    <xdr:sp macro="" textlink="">
      <xdr:nvSpPr>
        <xdr:cNvPr id="160" name="TextBox 159"/>
        <xdr:cNvSpPr txBox="1"/>
      </xdr:nvSpPr>
      <xdr:spPr>
        <a:xfrm>
          <a:off x="8159749" y="3418416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8</a:t>
          </a:r>
        </a:p>
      </xdr:txBody>
    </xdr:sp>
    <xdr:clientData/>
  </xdr:oneCellAnchor>
  <xdr:twoCellAnchor>
    <xdr:from>
      <xdr:col>11</xdr:col>
      <xdr:colOff>272143</xdr:colOff>
      <xdr:row>10</xdr:row>
      <xdr:rowOff>14928</xdr:rowOff>
    </xdr:from>
    <xdr:to>
      <xdr:col>12</xdr:col>
      <xdr:colOff>468653</xdr:colOff>
      <xdr:row>18</xdr:row>
      <xdr:rowOff>154628</xdr:rowOff>
    </xdr:to>
    <xdr:sp macro="" textlink="">
      <xdr:nvSpPr>
        <xdr:cNvPr id="161" name="Rectangle 160"/>
        <xdr:cNvSpPr/>
      </xdr:nvSpPr>
      <xdr:spPr>
        <a:xfrm>
          <a:off x="8701768" y="1919928"/>
          <a:ext cx="875166" cy="16637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Absorber</a:t>
          </a:r>
        </a:p>
      </xdr:txBody>
    </xdr:sp>
    <xdr:clientData/>
  </xdr:twoCellAnchor>
  <xdr:twoCellAnchor>
    <xdr:from>
      <xdr:col>8</xdr:col>
      <xdr:colOff>629141</xdr:colOff>
      <xdr:row>7</xdr:row>
      <xdr:rowOff>176704</xdr:rowOff>
    </xdr:from>
    <xdr:to>
      <xdr:col>11</xdr:col>
      <xdr:colOff>273542</xdr:colOff>
      <xdr:row>13</xdr:row>
      <xdr:rowOff>16140</xdr:rowOff>
    </xdr:to>
    <xdr:cxnSp macro="">
      <xdr:nvCxnSpPr>
        <xdr:cNvPr id="166" name="Elbow Connector 165"/>
        <xdr:cNvCxnSpPr/>
      </xdr:nvCxnSpPr>
      <xdr:spPr>
        <a:xfrm>
          <a:off x="7094235" y="1510204"/>
          <a:ext cx="1608932" cy="982436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9</xdr:col>
      <xdr:colOff>560916</xdr:colOff>
      <xdr:row>5</xdr:row>
      <xdr:rowOff>179916</xdr:rowOff>
    </xdr:from>
    <xdr:ext cx="288669" cy="342786"/>
    <xdr:sp macro="" textlink="">
      <xdr:nvSpPr>
        <xdr:cNvPr id="169" name="TextBox 168"/>
        <xdr:cNvSpPr txBox="1"/>
      </xdr:nvSpPr>
      <xdr:spPr>
        <a:xfrm>
          <a:off x="7704666" y="1894416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9</a:t>
          </a:r>
        </a:p>
      </xdr:txBody>
    </xdr:sp>
    <xdr:clientData/>
  </xdr:oneCellAnchor>
  <xdr:twoCellAnchor>
    <xdr:from>
      <xdr:col>12</xdr:col>
      <xdr:colOff>31071</xdr:colOff>
      <xdr:row>18</xdr:row>
      <xdr:rowOff>154627</xdr:rowOff>
    </xdr:from>
    <xdr:to>
      <xdr:col>13</xdr:col>
      <xdr:colOff>432293</xdr:colOff>
      <xdr:row>19</xdr:row>
      <xdr:rowOff>102618</xdr:rowOff>
    </xdr:to>
    <xdr:cxnSp macro="">
      <xdr:nvCxnSpPr>
        <xdr:cNvPr id="171" name="Elbow Connector 170"/>
        <xdr:cNvCxnSpPr>
          <a:stCxn id="161" idx="2"/>
          <a:endCxn id="175" idx="1"/>
        </xdr:cNvCxnSpPr>
      </xdr:nvCxnSpPr>
      <xdr:spPr>
        <a:xfrm rot="16200000" flipH="1">
          <a:off x="9592186" y="3130793"/>
          <a:ext cx="138491" cy="1044160"/>
        </a:xfrm>
        <a:prstGeom prst="bentConnector2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432292</xdr:colOff>
      <xdr:row>15</xdr:row>
      <xdr:rowOff>32769</xdr:rowOff>
    </xdr:from>
    <xdr:to>
      <xdr:col>15</xdr:col>
      <xdr:colOff>21582</xdr:colOff>
      <xdr:row>23</xdr:row>
      <xdr:rowOff>172469</xdr:rowOff>
    </xdr:to>
    <xdr:sp macro="" textlink="">
      <xdr:nvSpPr>
        <xdr:cNvPr id="175" name="Rectangle 174"/>
        <xdr:cNvSpPr/>
      </xdr:nvSpPr>
      <xdr:spPr>
        <a:xfrm>
          <a:off x="10183511" y="2890269"/>
          <a:ext cx="875165" cy="1663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Stripper</a:t>
          </a:r>
          <a:r>
            <a:rPr lang="en-US" sz="1100" baseline="0"/>
            <a:t> 2</a:t>
          </a:r>
          <a:endParaRPr lang="en-US" sz="1100"/>
        </a:p>
      </xdr:txBody>
    </xdr:sp>
    <xdr:clientData/>
  </xdr:twoCellAnchor>
  <xdr:twoCellAnchor>
    <xdr:from>
      <xdr:col>13</xdr:col>
      <xdr:colOff>236009</xdr:colOff>
      <xdr:row>4</xdr:row>
      <xdr:rowOff>40972</xdr:rowOff>
    </xdr:from>
    <xdr:to>
      <xdr:col>14</xdr:col>
      <xdr:colOff>472206</xdr:colOff>
      <xdr:row>12</xdr:row>
      <xdr:rowOff>180672</xdr:rowOff>
    </xdr:to>
    <xdr:sp macro="" textlink="">
      <xdr:nvSpPr>
        <xdr:cNvPr id="176" name="Rectangle 175"/>
        <xdr:cNvSpPr/>
      </xdr:nvSpPr>
      <xdr:spPr>
        <a:xfrm>
          <a:off x="9987228" y="802972"/>
          <a:ext cx="879134" cy="16637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Stripper 1</a:t>
          </a:r>
        </a:p>
      </xdr:txBody>
    </xdr:sp>
    <xdr:clientData/>
  </xdr:twoCellAnchor>
  <xdr:twoCellAnchor>
    <xdr:from>
      <xdr:col>12</xdr:col>
      <xdr:colOff>31069</xdr:colOff>
      <xdr:row>8</xdr:row>
      <xdr:rowOff>110823</xdr:rowOff>
    </xdr:from>
    <xdr:to>
      <xdr:col>13</xdr:col>
      <xdr:colOff>236008</xdr:colOff>
      <xdr:row>10</xdr:row>
      <xdr:rowOff>14929</xdr:rowOff>
    </xdr:to>
    <xdr:cxnSp macro="">
      <xdr:nvCxnSpPr>
        <xdr:cNvPr id="179" name="Elbow Connector 178"/>
        <xdr:cNvCxnSpPr>
          <a:stCxn id="161" idx="0"/>
          <a:endCxn id="176" idx="1"/>
        </xdr:cNvCxnSpPr>
      </xdr:nvCxnSpPr>
      <xdr:spPr>
        <a:xfrm rot="5400000" flipH="1" flipV="1">
          <a:off x="9420736" y="1353437"/>
          <a:ext cx="285106" cy="847877"/>
        </a:xfrm>
        <a:prstGeom prst="bentConnector2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12</xdr:col>
      <xdr:colOff>165553</xdr:colOff>
      <xdr:row>19</xdr:row>
      <xdr:rowOff>52917</xdr:rowOff>
    </xdr:from>
    <xdr:ext cx="392672" cy="342786"/>
    <xdr:sp macro="" textlink="">
      <xdr:nvSpPr>
        <xdr:cNvPr id="184" name="TextBox 183"/>
        <xdr:cNvSpPr txBox="1"/>
      </xdr:nvSpPr>
      <xdr:spPr>
        <a:xfrm>
          <a:off x="9273834" y="3672417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10</a:t>
          </a:r>
        </a:p>
      </xdr:txBody>
    </xdr:sp>
    <xdr:clientData/>
  </xdr:oneCellAnchor>
  <xdr:oneCellAnchor>
    <xdr:from>
      <xdr:col>15</xdr:col>
      <xdr:colOff>667884</xdr:colOff>
      <xdr:row>15</xdr:row>
      <xdr:rowOff>159316</xdr:rowOff>
    </xdr:from>
    <xdr:ext cx="392672" cy="342786"/>
    <xdr:sp macro="" textlink="">
      <xdr:nvSpPr>
        <xdr:cNvPr id="185" name="TextBox 184"/>
        <xdr:cNvSpPr txBox="1"/>
      </xdr:nvSpPr>
      <xdr:spPr>
        <a:xfrm>
          <a:off x="11704978" y="3016816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11</a:t>
          </a:r>
        </a:p>
      </xdr:txBody>
    </xdr:sp>
    <xdr:clientData/>
  </xdr:oneCellAnchor>
  <xdr:twoCellAnchor>
    <xdr:from>
      <xdr:col>14</xdr:col>
      <xdr:colOff>226938</xdr:colOff>
      <xdr:row>15</xdr:row>
      <xdr:rowOff>32769</xdr:rowOff>
    </xdr:from>
    <xdr:to>
      <xdr:col>16</xdr:col>
      <xdr:colOff>464344</xdr:colOff>
      <xdr:row>17</xdr:row>
      <xdr:rowOff>142875</xdr:rowOff>
    </xdr:to>
    <xdr:cxnSp macro="">
      <xdr:nvCxnSpPr>
        <xdr:cNvPr id="187" name="Elbow Connector 186"/>
        <xdr:cNvCxnSpPr>
          <a:stCxn id="175" idx="0"/>
        </xdr:cNvCxnSpPr>
      </xdr:nvCxnSpPr>
      <xdr:spPr>
        <a:xfrm rot="16200000" flipH="1">
          <a:off x="11155041" y="2356322"/>
          <a:ext cx="491106" cy="1559000"/>
        </a:xfrm>
        <a:prstGeom prst="bentConnector4">
          <a:avLst>
            <a:gd name="adj1" fmla="val -17456"/>
            <a:gd name="adj2" fmla="val 64034"/>
          </a:avLst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226937</xdr:colOff>
      <xdr:row>21</xdr:row>
      <xdr:rowOff>166688</xdr:rowOff>
    </xdr:from>
    <xdr:to>
      <xdr:col>16</xdr:col>
      <xdr:colOff>440530</xdr:colOff>
      <xdr:row>23</xdr:row>
      <xdr:rowOff>172469</xdr:rowOff>
    </xdr:to>
    <xdr:cxnSp macro="">
      <xdr:nvCxnSpPr>
        <xdr:cNvPr id="191" name="Elbow Connector 190"/>
        <xdr:cNvCxnSpPr>
          <a:stCxn id="175" idx="2"/>
        </xdr:cNvCxnSpPr>
      </xdr:nvCxnSpPr>
      <xdr:spPr>
        <a:xfrm rot="5400000" flipH="1" flipV="1">
          <a:off x="11195296" y="3592985"/>
          <a:ext cx="386781" cy="1535187"/>
        </a:xfrm>
        <a:prstGeom prst="bentConnector4">
          <a:avLst>
            <a:gd name="adj1" fmla="val -59103"/>
            <a:gd name="adj2" fmla="val 64252"/>
          </a:avLst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16</xdr:col>
      <xdr:colOff>93550</xdr:colOff>
      <xdr:row>22</xdr:row>
      <xdr:rowOff>40444</xdr:rowOff>
    </xdr:from>
    <xdr:ext cx="392672" cy="342786"/>
    <xdr:sp macro="" textlink="">
      <xdr:nvSpPr>
        <xdr:cNvPr id="194" name="TextBox 193"/>
        <xdr:cNvSpPr txBox="1"/>
      </xdr:nvSpPr>
      <xdr:spPr>
        <a:xfrm>
          <a:off x="11809300" y="4231444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12</a:t>
          </a:r>
        </a:p>
      </xdr:txBody>
    </xdr:sp>
    <xdr:clientData/>
  </xdr:oneCellAnchor>
  <xdr:twoCellAnchor>
    <xdr:from>
      <xdr:col>14</xdr:col>
      <xdr:colOff>32638</xdr:colOff>
      <xdr:row>10</xdr:row>
      <xdr:rowOff>130969</xdr:rowOff>
    </xdr:from>
    <xdr:to>
      <xdr:col>16</xdr:col>
      <xdr:colOff>464343</xdr:colOff>
      <xdr:row>12</xdr:row>
      <xdr:rowOff>180672</xdr:rowOff>
    </xdr:to>
    <xdr:cxnSp macro="">
      <xdr:nvCxnSpPr>
        <xdr:cNvPr id="196" name="Elbow Connector 195"/>
        <xdr:cNvCxnSpPr>
          <a:stCxn id="176" idx="2"/>
        </xdr:cNvCxnSpPr>
      </xdr:nvCxnSpPr>
      <xdr:spPr>
        <a:xfrm rot="5400000" flipH="1" flipV="1">
          <a:off x="11088092" y="1374671"/>
          <a:ext cx="430703" cy="1753299"/>
        </a:xfrm>
        <a:prstGeom prst="bentConnector4">
          <a:avLst>
            <a:gd name="adj1" fmla="val -53076"/>
            <a:gd name="adj2" fmla="val 62535"/>
          </a:avLst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32638</xdr:colOff>
      <xdr:row>4</xdr:row>
      <xdr:rowOff>40973</xdr:rowOff>
    </xdr:from>
    <xdr:to>
      <xdr:col>16</xdr:col>
      <xdr:colOff>464343</xdr:colOff>
      <xdr:row>6</xdr:row>
      <xdr:rowOff>11907</xdr:rowOff>
    </xdr:to>
    <xdr:cxnSp macro="">
      <xdr:nvCxnSpPr>
        <xdr:cNvPr id="199" name="Elbow Connector 198"/>
        <xdr:cNvCxnSpPr>
          <a:stCxn id="176" idx="0"/>
        </xdr:cNvCxnSpPr>
      </xdr:nvCxnSpPr>
      <xdr:spPr>
        <a:xfrm rot="16200000" flipH="1">
          <a:off x="11127477" y="102290"/>
          <a:ext cx="351934" cy="1753299"/>
        </a:xfrm>
        <a:prstGeom prst="bentConnector4">
          <a:avLst>
            <a:gd name="adj1" fmla="val -64955"/>
            <a:gd name="adj2" fmla="val 62535"/>
          </a:avLst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15</xdr:col>
      <xdr:colOff>650874</xdr:colOff>
      <xdr:row>3</xdr:row>
      <xdr:rowOff>47625</xdr:rowOff>
    </xdr:from>
    <xdr:ext cx="392672" cy="342786"/>
    <xdr:sp macro="" textlink="">
      <xdr:nvSpPr>
        <xdr:cNvPr id="201" name="TextBox 200"/>
        <xdr:cNvSpPr txBox="1"/>
      </xdr:nvSpPr>
      <xdr:spPr>
        <a:xfrm>
          <a:off x="11687968" y="619125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15</a:t>
          </a:r>
        </a:p>
      </xdr:txBody>
    </xdr:sp>
    <xdr:clientData/>
  </xdr:oneCellAnchor>
  <xdr:oneCellAnchor>
    <xdr:from>
      <xdr:col>16</xdr:col>
      <xdr:colOff>114150</xdr:colOff>
      <xdr:row>8</xdr:row>
      <xdr:rowOff>135315</xdr:rowOff>
    </xdr:from>
    <xdr:ext cx="392672" cy="342786"/>
    <xdr:sp macro="" textlink="">
      <xdr:nvSpPr>
        <xdr:cNvPr id="202" name="TextBox 201"/>
        <xdr:cNvSpPr txBox="1"/>
      </xdr:nvSpPr>
      <xdr:spPr>
        <a:xfrm>
          <a:off x="11829900" y="1659315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14</a:t>
          </a:r>
        </a:p>
      </xdr:txBody>
    </xdr:sp>
    <xdr:clientData/>
  </xdr:oneCellAnchor>
  <xdr:oneCellAnchor>
    <xdr:from>
      <xdr:col>11</xdr:col>
      <xdr:colOff>0</xdr:colOff>
      <xdr:row>41</xdr:row>
      <xdr:rowOff>0</xdr:rowOff>
    </xdr:from>
    <xdr:ext cx="392672" cy="342786"/>
    <xdr:sp macro="" textlink="">
      <xdr:nvSpPr>
        <xdr:cNvPr id="204" name="TextBox 203"/>
        <xdr:cNvSpPr txBox="1"/>
      </xdr:nvSpPr>
      <xdr:spPr>
        <a:xfrm>
          <a:off x="8259536" y="8626929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16</a:t>
          </a:r>
        </a:p>
      </xdr:txBody>
    </xdr:sp>
    <xdr:clientData/>
  </xdr:oneCellAnchor>
  <xdr:oneCellAnchor>
    <xdr:from>
      <xdr:col>14</xdr:col>
      <xdr:colOff>346982</xdr:colOff>
      <xdr:row>39</xdr:row>
      <xdr:rowOff>158750</xdr:rowOff>
    </xdr:from>
    <xdr:ext cx="392672" cy="342786"/>
    <xdr:sp macro="" textlink="">
      <xdr:nvSpPr>
        <xdr:cNvPr id="205" name="TextBox 204"/>
        <xdr:cNvSpPr txBox="1"/>
      </xdr:nvSpPr>
      <xdr:spPr>
        <a:xfrm>
          <a:off x="10824482" y="7635875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20</a:t>
          </a:r>
        </a:p>
      </xdr:txBody>
    </xdr:sp>
    <xdr:clientData/>
  </xdr:oneCellAnchor>
  <xdr:oneCellAnchor>
    <xdr:from>
      <xdr:col>15</xdr:col>
      <xdr:colOff>480219</xdr:colOff>
      <xdr:row>46</xdr:row>
      <xdr:rowOff>75406</xdr:rowOff>
    </xdr:from>
    <xdr:ext cx="392672" cy="342786"/>
    <xdr:sp macro="" textlink="">
      <xdr:nvSpPr>
        <xdr:cNvPr id="206" name="TextBox 205"/>
        <xdr:cNvSpPr txBox="1"/>
      </xdr:nvSpPr>
      <xdr:spPr>
        <a:xfrm>
          <a:off x="11608594" y="8886031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19</a:t>
          </a:r>
        </a:p>
      </xdr:txBody>
    </xdr:sp>
    <xdr:clientData/>
  </xdr:oneCellAnchor>
  <xdr:twoCellAnchor>
    <xdr:from>
      <xdr:col>13</xdr:col>
      <xdr:colOff>462075</xdr:colOff>
      <xdr:row>49</xdr:row>
      <xdr:rowOff>185965</xdr:rowOff>
    </xdr:from>
    <xdr:to>
      <xdr:col>15</xdr:col>
      <xdr:colOff>484188</xdr:colOff>
      <xdr:row>53</xdr:row>
      <xdr:rowOff>63500</xdr:rowOff>
    </xdr:to>
    <xdr:sp macro="" textlink="">
      <xdr:nvSpPr>
        <xdr:cNvPr id="207" name="Rounded Rectangle 206"/>
        <xdr:cNvSpPr/>
      </xdr:nvSpPr>
      <xdr:spPr>
        <a:xfrm>
          <a:off x="10288700" y="9568090"/>
          <a:ext cx="1323863" cy="63953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Membrane</a:t>
          </a:r>
        </a:p>
        <a:p>
          <a:pPr algn="ctr"/>
          <a:r>
            <a:rPr lang="en-US" sz="1100"/>
            <a:t>Separator</a:t>
          </a:r>
        </a:p>
      </xdr:txBody>
    </xdr:sp>
    <xdr:clientData/>
  </xdr:twoCellAnchor>
  <xdr:twoCellAnchor>
    <xdr:from>
      <xdr:col>12</xdr:col>
      <xdr:colOff>543719</xdr:colOff>
      <xdr:row>51</xdr:row>
      <xdr:rowOff>124733</xdr:rowOff>
    </xdr:from>
    <xdr:to>
      <xdr:col>13</xdr:col>
      <xdr:colOff>462075</xdr:colOff>
      <xdr:row>51</xdr:row>
      <xdr:rowOff>134938</xdr:rowOff>
    </xdr:to>
    <xdr:cxnSp macro="">
      <xdr:nvCxnSpPr>
        <xdr:cNvPr id="210" name="Straight Arrow Connector 209"/>
        <xdr:cNvCxnSpPr>
          <a:endCxn id="207" idx="1"/>
        </xdr:cNvCxnSpPr>
      </xdr:nvCxnSpPr>
      <xdr:spPr>
        <a:xfrm flipV="1">
          <a:off x="9719469" y="9887858"/>
          <a:ext cx="569231" cy="10205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12</xdr:col>
      <xdr:colOff>404813</xdr:colOff>
      <xdr:row>52</xdr:row>
      <xdr:rowOff>59531</xdr:rowOff>
    </xdr:from>
    <xdr:ext cx="392672" cy="342786"/>
    <xdr:sp macro="" textlink="">
      <xdr:nvSpPr>
        <xdr:cNvPr id="211" name="TextBox 210"/>
        <xdr:cNvSpPr txBox="1"/>
      </xdr:nvSpPr>
      <xdr:spPr>
        <a:xfrm>
          <a:off x="9513094" y="10013156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17</a:t>
          </a:r>
        </a:p>
      </xdr:txBody>
    </xdr:sp>
    <xdr:clientData/>
  </xdr:oneCellAnchor>
  <xdr:twoCellAnchor>
    <xdr:from>
      <xdr:col>15</xdr:col>
      <xdr:colOff>527843</xdr:colOff>
      <xdr:row>52</xdr:row>
      <xdr:rowOff>170659</xdr:rowOff>
    </xdr:from>
    <xdr:to>
      <xdr:col>16</xdr:col>
      <xdr:colOff>587378</xdr:colOff>
      <xdr:row>52</xdr:row>
      <xdr:rowOff>172247</xdr:rowOff>
    </xdr:to>
    <xdr:cxnSp macro="">
      <xdr:nvCxnSpPr>
        <xdr:cNvPr id="213" name="Straight Arrow Connector 212"/>
        <xdr:cNvCxnSpPr/>
      </xdr:nvCxnSpPr>
      <xdr:spPr>
        <a:xfrm>
          <a:off x="11656218" y="10124284"/>
          <a:ext cx="742160" cy="1588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16</xdr:col>
      <xdr:colOff>424089</xdr:colOff>
      <xdr:row>50</xdr:row>
      <xdr:rowOff>155915</xdr:rowOff>
    </xdr:from>
    <xdr:ext cx="392672" cy="342786"/>
    <xdr:sp macro="" textlink="">
      <xdr:nvSpPr>
        <xdr:cNvPr id="214" name="TextBox 213"/>
        <xdr:cNvSpPr txBox="1"/>
      </xdr:nvSpPr>
      <xdr:spPr>
        <a:xfrm>
          <a:off x="12235089" y="9728540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18</a:t>
          </a:r>
        </a:p>
      </xdr:txBody>
    </xdr:sp>
    <xdr:clientData/>
  </xdr:oneCellAnchor>
  <xdr:oneCellAnchor>
    <xdr:from>
      <xdr:col>18</xdr:col>
      <xdr:colOff>258536</xdr:colOff>
      <xdr:row>36</xdr:row>
      <xdr:rowOff>113393</xdr:rowOff>
    </xdr:from>
    <xdr:ext cx="392672" cy="342786"/>
    <xdr:sp macro="" textlink="">
      <xdr:nvSpPr>
        <xdr:cNvPr id="215" name="TextBox 214"/>
        <xdr:cNvSpPr txBox="1"/>
      </xdr:nvSpPr>
      <xdr:spPr>
        <a:xfrm>
          <a:off x="13276036" y="7786310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25</a:t>
          </a:r>
        </a:p>
      </xdr:txBody>
    </xdr:sp>
    <xdr:clientData/>
  </xdr:oneCellAnchor>
  <xdr:twoCellAnchor>
    <xdr:from>
      <xdr:col>18</xdr:col>
      <xdr:colOff>190500</xdr:colOff>
      <xdr:row>38</xdr:row>
      <xdr:rowOff>185738</xdr:rowOff>
    </xdr:from>
    <xdr:to>
      <xdr:col>19</xdr:col>
      <xdr:colOff>288774</xdr:colOff>
      <xdr:row>38</xdr:row>
      <xdr:rowOff>189291</xdr:rowOff>
    </xdr:to>
    <xdr:cxnSp macro="">
      <xdr:nvCxnSpPr>
        <xdr:cNvPr id="229" name="Elbow Connector 228"/>
        <xdr:cNvCxnSpPr>
          <a:stCxn id="40" idx="3"/>
          <a:endCxn id="236" idx="1"/>
        </xdr:cNvCxnSpPr>
      </xdr:nvCxnSpPr>
      <xdr:spPr>
        <a:xfrm>
          <a:off x="13208000" y="8239655"/>
          <a:ext cx="775607" cy="3553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12</xdr:col>
      <xdr:colOff>56886</xdr:colOff>
      <xdr:row>5</xdr:row>
      <xdr:rowOff>177648</xdr:rowOff>
    </xdr:from>
    <xdr:ext cx="392672" cy="342786"/>
    <xdr:sp macro="" textlink="">
      <xdr:nvSpPr>
        <xdr:cNvPr id="233" name="TextBox 232"/>
        <xdr:cNvSpPr txBox="1"/>
      </xdr:nvSpPr>
      <xdr:spPr>
        <a:xfrm>
          <a:off x="9165167" y="1130148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13</a:t>
          </a:r>
        </a:p>
      </xdr:txBody>
    </xdr:sp>
    <xdr:clientData/>
  </xdr:oneCellAnchor>
  <xdr:twoCellAnchor>
    <xdr:from>
      <xdr:col>19</xdr:col>
      <xdr:colOff>288774</xdr:colOff>
      <xdr:row>34</xdr:row>
      <xdr:rowOff>119441</xdr:rowOff>
    </xdr:from>
    <xdr:to>
      <xdr:col>20</xdr:col>
      <xdr:colOff>477156</xdr:colOff>
      <xdr:row>43</xdr:row>
      <xdr:rowOff>68641</xdr:rowOff>
    </xdr:to>
    <xdr:sp macro="" textlink="">
      <xdr:nvSpPr>
        <xdr:cNvPr id="236" name="Rectangle 235"/>
        <xdr:cNvSpPr/>
      </xdr:nvSpPr>
      <xdr:spPr>
        <a:xfrm>
          <a:off x="13983607" y="7411358"/>
          <a:ext cx="865716" cy="16637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Cobalt</a:t>
          </a:r>
          <a:r>
            <a:rPr lang="en-US" sz="1100" baseline="0"/>
            <a:t> </a:t>
          </a:r>
          <a:r>
            <a:rPr lang="en-US" sz="1100"/>
            <a:t>Separator</a:t>
          </a:r>
        </a:p>
      </xdr:txBody>
    </xdr:sp>
    <xdr:clientData/>
  </xdr:twoCellAnchor>
  <xdr:twoCellAnchor>
    <xdr:from>
      <xdr:col>20</xdr:col>
      <xdr:colOff>45054</xdr:colOff>
      <xdr:row>31</xdr:row>
      <xdr:rowOff>187477</xdr:rowOff>
    </xdr:from>
    <xdr:to>
      <xdr:col>22</xdr:col>
      <xdr:colOff>61987</xdr:colOff>
      <xdr:row>34</xdr:row>
      <xdr:rowOff>119442</xdr:rowOff>
    </xdr:to>
    <xdr:cxnSp macro="">
      <xdr:nvCxnSpPr>
        <xdr:cNvPr id="239" name="Elbow Connector 238"/>
        <xdr:cNvCxnSpPr>
          <a:stCxn id="236" idx="0"/>
        </xdr:cNvCxnSpPr>
      </xdr:nvCxnSpPr>
      <xdr:spPr>
        <a:xfrm rot="5400000" flipH="1" flipV="1">
          <a:off x="14824830" y="6500285"/>
          <a:ext cx="503465" cy="1318683"/>
        </a:xfrm>
        <a:prstGeom prst="bentConnector2">
          <a:avLst/>
        </a:prstGeom>
        <a:ln>
          <a:tailEnd type="arrow"/>
        </a:ln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45053</xdr:colOff>
      <xdr:row>43</xdr:row>
      <xdr:rowOff>68641</xdr:rowOff>
    </xdr:from>
    <xdr:to>
      <xdr:col>22</xdr:col>
      <xdr:colOff>102808</xdr:colOff>
      <xdr:row>48</xdr:row>
      <xdr:rowOff>10583</xdr:rowOff>
    </xdr:to>
    <xdr:cxnSp macro="">
      <xdr:nvCxnSpPr>
        <xdr:cNvPr id="242" name="Elbow Connector 241"/>
        <xdr:cNvCxnSpPr>
          <a:stCxn id="236" idx="2"/>
        </xdr:cNvCxnSpPr>
      </xdr:nvCxnSpPr>
      <xdr:spPr>
        <a:xfrm rot="16200000" flipH="1">
          <a:off x="14649752" y="8842526"/>
          <a:ext cx="894442" cy="1359505"/>
        </a:xfrm>
        <a:prstGeom prst="bentConnector2">
          <a:avLst/>
        </a:prstGeom>
        <a:ln>
          <a:tailEnd type="arrow"/>
        </a:ln>
      </xdr:spPr>
      <xdr:style>
        <a:lnRef idx="2">
          <a:schemeClr val="accent5"/>
        </a:lnRef>
        <a:fillRef idx="0">
          <a:schemeClr val="accent5"/>
        </a:fillRef>
        <a:effectRef idx="1">
          <a:schemeClr val="accent5"/>
        </a:effectRef>
        <a:fontRef idx="minor">
          <a:schemeClr val="tx1"/>
        </a:fontRef>
      </xdr:style>
    </xdr:cxnSp>
    <xdr:clientData/>
  </xdr:twoCellAnchor>
  <xdr:oneCellAnchor>
    <xdr:from>
      <xdr:col>21</xdr:col>
      <xdr:colOff>54429</xdr:colOff>
      <xdr:row>32</xdr:row>
      <xdr:rowOff>10581</xdr:rowOff>
    </xdr:from>
    <xdr:ext cx="392672" cy="342786"/>
    <xdr:sp macro="" textlink="">
      <xdr:nvSpPr>
        <xdr:cNvPr id="245" name="TextBox 244"/>
        <xdr:cNvSpPr txBox="1"/>
      </xdr:nvSpPr>
      <xdr:spPr>
        <a:xfrm>
          <a:off x="15103929" y="6921498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26</a:t>
          </a:r>
        </a:p>
      </xdr:txBody>
    </xdr:sp>
    <xdr:clientData/>
  </xdr:oneCellAnchor>
  <xdr:oneCellAnchor>
    <xdr:from>
      <xdr:col>20</xdr:col>
      <xdr:colOff>645583</xdr:colOff>
      <xdr:row>46</xdr:row>
      <xdr:rowOff>4536</xdr:rowOff>
    </xdr:from>
    <xdr:ext cx="392672" cy="342786"/>
    <xdr:sp macro="" textlink="">
      <xdr:nvSpPr>
        <xdr:cNvPr id="246" name="TextBox 245"/>
        <xdr:cNvSpPr txBox="1"/>
      </xdr:nvSpPr>
      <xdr:spPr>
        <a:xfrm>
          <a:off x="15017750" y="9582453"/>
          <a:ext cx="39267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l"/>
          <a:r>
            <a:rPr lang="en-US" sz="1600"/>
            <a:t>27</a:t>
          </a:r>
        </a:p>
      </xdr:txBody>
    </xdr:sp>
    <xdr:clientData/>
  </xdr:oneCellAnchor>
  <xdr:oneCellAnchor>
    <xdr:from>
      <xdr:col>9</xdr:col>
      <xdr:colOff>59531</xdr:colOff>
      <xdr:row>31</xdr:row>
      <xdr:rowOff>147638</xdr:rowOff>
    </xdr:from>
    <xdr:ext cx="288669" cy="342786"/>
    <xdr:sp macro="" textlink="">
      <xdr:nvSpPr>
        <xdr:cNvPr id="127" name="TextBox 126"/>
        <xdr:cNvSpPr txBox="1"/>
      </xdr:nvSpPr>
      <xdr:spPr>
        <a:xfrm>
          <a:off x="7203281" y="6100763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4</a:t>
          </a:r>
        </a:p>
      </xdr:txBody>
    </xdr:sp>
    <xdr:clientData/>
  </xdr:oneCellAnchor>
  <xdr:oneCellAnchor>
    <xdr:from>
      <xdr:col>10</xdr:col>
      <xdr:colOff>44675</xdr:colOff>
      <xdr:row>35</xdr:row>
      <xdr:rowOff>92868</xdr:rowOff>
    </xdr:from>
    <xdr:ext cx="288669" cy="342786"/>
    <xdr:sp macro="" textlink="">
      <xdr:nvSpPr>
        <xdr:cNvPr id="128" name="TextBox 127"/>
        <xdr:cNvSpPr txBox="1"/>
      </xdr:nvSpPr>
      <xdr:spPr>
        <a:xfrm>
          <a:off x="7831363" y="6807993"/>
          <a:ext cx="28866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600"/>
            <a:t>7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19</xdr:row>
      <xdr:rowOff>19050</xdr:rowOff>
    </xdr:from>
    <xdr:to>
      <xdr:col>10</xdr:col>
      <xdr:colOff>266700</xdr:colOff>
      <xdr:row>23</xdr:row>
      <xdr:rowOff>171450</xdr:rowOff>
    </xdr:to>
    <xdr:sp macro="" textlink="">
      <xdr:nvSpPr>
        <xdr:cNvPr id="2" name="Oval 1"/>
        <xdr:cNvSpPr/>
      </xdr:nvSpPr>
      <xdr:spPr>
        <a:xfrm>
          <a:off x="5372100" y="3638550"/>
          <a:ext cx="990600" cy="914400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Ald</a:t>
          </a:r>
          <a:r>
            <a:rPr lang="en-US" sz="1100" baseline="0"/>
            <a:t> </a:t>
          </a:r>
          <a:r>
            <a:rPr lang="en-US" sz="1100"/>
            <a:t>Heater</a:t>
          </a:r>
        </a:p>
      </xdr:txBody>
    </xdr:sp>
    <xdr:clientData/>
  </xdr:twoCellAnchor>
  <xdr:twoCellAnchor>
    <xdr:from>
      <xdr:col>6</xdr:col>
      <xdr:colOff>523875</xdr:colOff>
      <xdr:row>23</xdr:row>
      <xdr:rowOff>23813</xdr:rowOff>
    </xdr:from>
    <xdr:to>
      <xdr:col>9</xdr:col>
      <xdr:colOff>30770</xdr:colOff>
      <xdr:row>23</xdr:row>
      <xdr:rowOff>37539</xdr:rowOff>
    </xdr:to>
    <xdr:cxnSp macro="">
      <xdr:nvCxnSpPr>
        <xdr:cNvPr id="4" name="Straight Arrow Connector 3"/>
        <xdr:cNvCxnSpPr>
          <a:stCxn id="12" idx="3"/>
          <a:endCxn id="2" idx="3"/>
        </xdr:cNvCxnSpPr>
      </xdr:nvCxnSpPr>
      <xdr:spPr>
        <a:xfrm>
          <a:off x="4181475" y="4405313"/>
          <a:ext cx="1335695" cy="1372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121630</xdr:colOff>
      <xdr:row>19</xdr:row>
      <xdr:rowOff>152399</xdr:rowOff>
    </xdr:from>
    <xdr:to>
      <xdr:col>11</xdr:col>
      <xdr:colOff>590550</xdr:colOff>
      <xdr:row>19</xdr:row>
      <xdr:rowOff>152960</xdr:rowOff>
    </xdr:to>
    <xdr:cxnSp macro="">
      <xdr:nvCxnSpPr>
        <xdr:cNvPr id="7" name="Straight Arrow Connector 6"/>
        <xdr:cNvCxnSpPr>
          <a:endCxn id="2" idx="7"/>
        </xdr:cNvCxnSpPr>
      </xdr:nvCxnSpPr>
      <xdr:spPr>
        <a:xfrm rot="10800000" flipV="1">
          <a:off x="6217630" y="3771899"/>
          <a:ext cx="1078520" cy="561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180975</xdr:colOff>
      <xdr:row>19</xdr:row>
      <xdr:rowOff>57150</xdr:rowOff>
    </xdr:from>
    <xdr:to>
      <xdr:col>6</xdr:col>
      <xdr:colOff>523875</xdr:colOff>
      <xdr:row>26</xdr:row>
      <xdr:rowOff>180975</xdr:rowOff>
    </xdr:to>
    <xdr:sp macro="" textlink="">
      <xdr:nvSpPr>
        <xdr:cNvPr id="12" name="Rounded Rectangle 11"/>
        <xdr:cNvSpPr/>
      </xdr:nvSpPr>
      <xdr:spPr>
        <a:xfrm>
          <a:off x="2619375" y="3676650"/>
          <a:ext cx="1562100" cy="14573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ysClr val="windowText" lastClr="000000"/>
              </a:solidFill>
            </a:rPr>
            <a:t>Propionaldehyde Reactor</a:t>
          </a:r>
        </a:p>
      </xdr:txBody>
    </xdr:sp>
    <xdr:clientData/>
  </xdr:twoCellAnchor>
  <xdr:twoCellAnchor>
    <xdr:from>
      <xdr:col>17</xdr:col>
      <xdr:colOff>209550</xdr:colOff>
      <xdr:row>28</xdr:row>
      <xdr:rowOff>142875</xdr:rowOff>
    </xdr:from>
    <xdr:to>
      <xdr:col>19</xdr:col>
      <xdr:colOff>95250</xdr:colOff>
      <xdr:row>37</xdr:row>
      <xdr:rowOff>95250</xdr:rowOff>
    </xdr:to>
    <xdr:sp macro="" textlink="">
      <xdr:nvSpPr>
        <xdr:cNvPr id="14" name="Rounded Rectangle 13"/>
        <xdr:cNvSpPr/>
      </xdr:nvSpPr>
      <xdr:spPr>
        <a:xfrm>
          <a:off x="10572750" y="5476875"/>
          <a:ext cx="1104900" cy="166687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ysClr val="windowText" lastClr="000000"/>
              </a:solidFill>
            </a:rPr>
            <a:t>Flash Separator</a:t>
          </a:r>
          <a:r>
            <a:rPr lang="en-US" sz="1100" baseline="0">
              <a:solidFill>
                <a:sysClr val="windowText" lastClr="000000"/>
              </a:solidFill>
            </a:rPr>
            <a:t> 1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30769</xdr:colOff>
      <xdr:row>11</xdr:row>
      <xdr:rowOff>176214</xdr:rowOff>
    </xdr:from>
    <xdr:to>
      <xdr:col>15</xdr:col>
      <xdr:colOff>561974</xdr:colOff>
      <xdr:row>19</xdr:row>
      <xdr:rowOff>152962</xdr:rowOff>
    </xdr:to>
    <xdr:cxnSp macro="">
      <xdr:nvCxnSpPr>
        <xdr:cNvPr id="23" name="Elbow Connector 22"/>
        <xdr:cNvCxnSpPr>
          <a:stCxn id="2" idx="1"/>
          <a:endCxn id="30" idx="1"/>
        </xdr:cNvCxnSpPr>
      </xdr:nvCxnSpPr>
      <xdr:spPr>
        <a:xfrm rot="5400000" flipH="1" flipV="1">
          <a:off x="6861198" y="927685"/>
          <a:ext cx="1500748" cy="4188805"/>
        </a:xfrm>
        <a:prstGeom prst="bentConnector2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561975</xdr:colOff>
      <xdr:row>7</xdr:row>
      <xdr:rowOff>180975</xdr:rowOff>
    </xdr:from>
    <xdr:to>
      <xdr:col>18</xdr:col>
      <xdr:colOff>447675</xdr:colOff>
      <xdr:row>15</xdr:row>
      <xdr:rowOff>171450</xdr:rowOff>
    </xdr:to>
    <xdr:sp macro="" textlink="">
      <xdr:nvSpPr>
        <xdr:cNvPr id="30" name="Rounded Rectangle 29"/>
        <xdr:cNvSpPr/>
      </xdr:nvSpPr>
      <xdr:spPr>
        <a:xfrm>
          <a:off x="9705975" y="1514475"/>
          <a:ext cx="1714500" cy="1514475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Oxidation</a:t>
          </a:r>
          <a:r>
            <a:rPr lang="en-US" sz="1100" baseline="0"/>
            <a:t> Reactor</a:t>
          </a:r>
          <a:endParaRPr lang="en-US" sz="1100"/>
        </a:p>
      </xdr:txBody>
    </xdr:sp>
    <xdr:clientData/>
  </xdr:twoCellAnchor>
  <xdr:twoCellAnchor>
    <xdr:from>
      <xdr:col>10</xdr:col>
      <xdr:colOff>121630</xdr:colOff>
      <xdr:row>23</xdr:row>
      <xdr:rowOff>37538</xdr:rowOff>
    </xdr:from>
    <xdr:to>
      <xdr:col>14</xdr:col>
      <xdr:colOff>9607</xdr:colOff>
      <xdr:row>28</xdr:row>
      <xdr:rowOff>144187</xdr:rowOff>
    </xdr:to>
    <xdr:cxnSp macro="">
      <xdr:nvCxnSpPr>
        <xdr:cNvPr id="33" name="Elbow Connector 32"/>
        <xdr:cNvCxnSpPr>
          <a:stCxn id="2" idx="5"/>
          <a:endCxn id="36" idx="3"/>
        </xdr:cNvCxnSpPr>
      </xdr:nvCxnSpPr>
      <xdr:spPr>
        <a:xfrm rot="16200000" flipH="1">
          <a:off x="6851244" y="3785424"/>
          <a:ext cx="1059149" cy="2326377"/>
        </a:xfrm>
        <a:prstGeom prst="bentConnector3">
          <a:avLst>
            <a:gd name="adj1" fmla="val 99876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504825</xdr:colOff>
      <xdr:row>25</xdr:row>
      <xdr:rowOff>57150</xdr:rowOff>
    </xdr:from>
    <xdr:to>
      <xdr:col>15</xdr:col>
      <xdr:colOff>66675</xdr:colOff>
      <xdr:row>29</xdr:row>
      <xdr:rowOff>66675</xdr:rowOff>
    </xdr:to>
    <xdr:sp macro="" textlink="">
      <xdr:nvSpPr>
        <xdr:cNvPr id="36" name="Oval 35"/>
        <xdr:cNvSpPr/>
      </xdr:nvSpPr>
      <xdr:spPr>
        <a:xfrm>
          <a:off x="8429625" y="4819650"/>
          <a:ext cx="781050" cy="771525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Air Heat</a:t>
          </a:r>
        </a:p>
      </xdr:txBody>
    </xdr:sp>
    <xdr:clientData/>
  </xdr:twoCellAnchor>
  <xdr:twoCellAnchor>
    <xdr:from>
      <xdr:col>14</xdr:col>
      <xdr:colOff>561893</xdr:colOff>
      <xdr:row>25</xdr:row>
      <xdr:rowOff>170138</xdr:rowOff>
    </xdr:from>
    <xdr:to>
      <xdr:col>17</xdr:col>
      <xdr:colOff>447675</xdr:colOff>
      <xdr:row>25</xdr:row>
      <xdr:rowOff>171451</xdr:rowOff>
    </xdr:to>
    <xdr:cxnSp macro="">
      <xdr:nvCxnSpPr>
        <xdr:cNvPr id="52" name="Straight Arrow Connector 51"/>
        <xdr:cNvCxnSpPr>
          <a:endCxn id="36" idx="7"/>
        </xdr:cNvCxnSpPr>
      </xdr:nvCxnSpPr>
      <xdr:spPr>
        <a:xfrm rot="10800000">
          <a:off x="9096293" y="4932638"/>
          <a:ext cx="1714582" cy="1313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561893</xdr:colOff>
      <xdr:row>28</xdr:row>
      <xdr:rowOff>144187</xdr:rowOff>
    </xdr:from>
    <xdr:to>
      <xdr:col>17</xdr:col>
      <xdr:colOff>209550</xdr:colOff>
      <xdr:row>33</xdr:row>
      <xdr:rowOff>23812</xdr:rowOff>
    </xdr:to>
    <xdr:cxnSp macro="">
      <xdr:nvCxnSpPr>
        <xdr:cNvPr id="57" name="Elbow Connector 56"/>
        <xdr:cNvCxnSpPr>
          <a:stCxn id="36" idx="5"/>
          <a:endCxn id="14" idx="1"/>
        </xdr:cNvCxnSpPr>
      </xdr:nvCxnSpPr>
      <xdr:spPr>
        <a:xfrm rot="16200000" flipH="1">
          <a:off x="9418459" y="5156021"/>
          <a:ext cx="832125" cy="1476457"/>
        </a:xfrm>
        <a:prstGeom prst="bentConnector2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9607</xdr:colOff>
      <xdr:row>11</xdr:row>
      <xdr:rowOff>176213</xdr:rowOff>
    </xdr:from>
    <xdr:to>
      <xdr:col>15</xdr:col>
      <xdr:colOff>561975</xdr:colOff>
      <xdr:row>25</xdr:row>
      <xdr:rowOff>170137</xdr:rowOff>
    </xdr:to>
    <xdr:cxnSp macro="">
      <xdr:nvCxnSpPr>
        <xdr:cNvPr id="60" name="Elbow Connector 59"/>
        <xdr:cNvCxnSpPr>
          <a:stCxn id="36" idx="1"/>
          <a:endCxn id="30" idx="1"/>
        </xdr:cNvCxnSpPr>
      </xdr:nvCxnSpPr>
      <xdr:spPr>
        <a:xfrm rot="5400000" flipH="1" flipV="1">
          <a:off x="7794529" y="3021191"/>
          <a:ext cx="2660924" cy="1161968"/>
        </a:xfrm>
        <a:prstGeom prst="bentConnector2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7"/>
  <sheetViews>
    <sheetView tabSelected="1" topLeftCell="B3" zoomScale="60" zoomScaleNormal="60" workbookViewId="0">
      <selection activeCell="Q59" sqref="Q59"/>
    </sheetView>
  </sheetViews>
  <sheetFormatPr defaultRowHeight="15"/>
  <cols>
    <col min="1" max="1" width="29.5703125" customWidth="1"/>
    <col min="2" max="2" width="9.42578125" bestFit="1" customWidth="1"/>
    <col min="3" max="8" width="9.7109375" bestFit="1" customWidth="1"/>
    <col min="9" max="9" width="10.140625" bestFit="1" customWidth="1"/>
    <col min="10" max="11" width="9.7109375" bestFit="1" customWidth="1"/>
    <col min="12" max="12" width="10.140625" bestFit="1" customWidth="1"/>
    <col min="13" max="15" width="9.7109375" bestFit="1" customWidth="1"/>
    <col min="16" max="16" width="10.140625" bestFit="1" customWidth="1"/>
    <col min="17" max="18" width="9.7109375" bestFit="1" customWidth="1"/>
    <col min="19" max="21" width="10.140625" bestFit="1" customWidth="1"/>
    <col min="22" max="23" width="9.7109375" customWidth="1"/>
    <col min="24" max="25" width="10.140625" bestFit="1" customWidth="1"/>
    <col min="26" max="27" width="9.85546875" customWidth="1"/>
    <col min="28" max="28" width="9.7109375" bestFit="1" customWidth="1"/>
    <col min="33" max="33" width="9.42578125" customWidth="1"/>
  </cols>
  <sheetData>
    <row r="1" spans="1:2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pans="1:2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</row>
    <row r="18" spans="1:2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18.75">
      <c r="A29" s="9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30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30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</row>
    <row r="35" spans="1:30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  <row r="36" spans="1:30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</row>
    <row r="37" spans="1:30" s="2" customForma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/>
      <c r="Y37"/>
      <c r="Z37"/>
      <c r="AA37"/>
      <c r="AB37"/>
      <c r="AC37"/>
      <c r="AD37"/>
    </row>
    <row r="38" spans="1:30" s="1" customForma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/>
      <c r="Y38"/>
      <c r="Z38"/>
      <c r="AA38"/>
      <c r="AB38"/>
      <c r="AC38"/>
      <c r="AD38"/>
    </row>
    <row r="39" spans="1:30" s="1" customForma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/>
      <c r="Y39"/>
      <c r="Z39"/>
      <c r="AA39"/>
      <c r="AB39"/>
      <c r="AC39"/>
      <c r="AD39"/>
    </row>
    <row r="40" spans="1:30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30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</row>
    <row r="42" spans="1:30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</row>
    <row r="43" spans="1:30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</row>
    <row r="44" spans="1:30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</row>
    <row r="45" spans="1:30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</row>
    <row r="46" spans="1:30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</row>
    <row r="47" spans="1:30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30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28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8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8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</row>
    <row r="52" spans="1:28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8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</row>
    <row r="54" spans="1:28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</row>
    <row r="55" spans="1:28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</row>
    <row r="56" spans="1:28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</row>
    <row r="57" spans="1:28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</row>
    <row r="58" spans="1:2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</row>
    <row r="59" spans="1:28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</row>
    <row r="60" spans="1:28">
      <c r="A60" t="s">
        <v>0</v>
      </c>
      <c r="B60">
        <v>1</v>
      </c>
      <c r="C60">
        <f>B60+1</f>
        <v>2</v>
      </c>
      <c r="D60">
        <f t="shared" ref="D60:AB60" si="0">C60+1</f>
        <v>3</v>
      </c>
      <c r="E60">
        <f t="shared" si="0"/>
        <v>4</v>
      </c>
      <c r="F60">
        <f t="shared" si="0"/>
        <v>5</v>
      </c>
      <c r="G60">
        <f t="shared" si="0"/>
        <v>6</v>
      </c>
      <c r="H60">
        <f t="shared" si="0"/>
        <v>7</v>
      </c>
      <c r="I60">
        <f t="shared" si="0"/>
        <v>8</v>
      </c>
      <c r="J60">
        <f t="shared" si="0"/>
        <v>9</v>
      </c>
      <c r="K60">
        <f t="shared" si="0"/>
        <v>10</v>
      </c>
      <c r="L60">
        <f t="shared" si="0"/>
        <v>11</v>
      </c>
      <c r="M60">
        <f t="shared" si="0"/>
        <v>12</v>
      </c>
      <c r="N60">
        <f t="shared" si="0"/>
        <v>13</v>
      </c>
      <c r="O60">
        <f t="shared" si="0"/>
        <v>14</v>
      </c>
      <c r="P60">
        <f t="shared" si="0"/>
        <v>15</v>
      </c>
      <c r="Q60">
        <f t="shared" si="0"/>
        <v>16</v>
      </c>
      <c r="R60">
        <f t="shared" si="0"/>
        <v>17</v>
      </c>
      <c r="S60">
        <f t="shared" si="0"/>
        <v>18</v>
      </c>
      <c r="T60">
        <f t="shared" si="0"/>
        <v>19</v>
      </c>
      <c r="U60">
        <f t="shared" si="0"/>
        <v>20</v>
      </c>
      <c r="V60">
        <f t="shared" si="0"/>
        <v>21</v>
      </c>
      <c r="W60">
        <f t="shared" si="0"/>
        <v>22</v>
      </c>
      <c r="X60">
        <f t="shared" si="0"/>
        <v>23</v>
      </c>
      <c r="Y60">
        <f t="shared" si="0"/>
        <v>24</v>
      </c>
      <c r="Z60">
        <f>Y60+1</f>
        <v>25</v>
      </c>
      <c r="AA60">
        <f t="shared" si="0"/>
        <v>26</v>
      </c>
      <c r="AB60">
        <f t="shared" si="0"/>
        <v>27</v>
      </c>
    </row>
    <row r="61" spans="1:28">
      <c r="A61" s="4" t="s">
        <v>16</v>
      </c>
      <c r="B61" s="5">
        <v>158</v>
      </c>
      <c r="C61" s="5">
        <v>212</v>
      </c>
      <c r="D61" s="5">
        <v>212</v>
      </c>
      <c r="E61" s="5">
        <v>145</v>
      </c>
      <c r="F61" s="5">
        <v>279.65839999999997</v>
      </c>
      <c r="G61" s="5">
        <v>70</v>
      </c>
      <c r="H61" s="5">
        <v>252.3143</v>
      </c>
      <c r="I61" s="5">
        <v>-32.90522</v>
      </c>
      <c r="J61" s="5">
        <v>20</v>
      </c>
      <c r="K61" s="5">
        <v>38.348120000000002</v>
      </c>
      <c r="L61" s="5">
        <v>6.0772750000000002</v>
      </c>
      <c r="M61" s="5">
        <v>222.49289999999999</v>
      </c>
      <c r="N61" s="5">
        <v>20.497029999999999</v>
      </c>
      <c r="O61" s="5">
        <v>126.74679999999999</v>
      </c>
      <c r="P61" s="5">
        <v>-254.75630000000001</v>
      </c>
      <c r="Q61" s="5">
        <v>145</v>
      </c>
      <c r="R61" s="5">
        <v>70</v>
      </c>
      <c r="S61" s="5">
        <v>70</v>
      </c>
      <c r="T61" s="5">
        <v>70</v>
      </c>
      <c r="U61" s="5">
        <v>122</v>
      </c>
      <c r="V61" s="5">
        <v>75</v>
      </c>
      <c r="W61" s="5">
        <v>75</v>
      </c>
      <c r="X61" s="5">
        <v>75.000010000000003</v>
      </c>
      <c r="Y61" s="5">
        <v>122</v>
      </c>
      <c r="Z61" s="5">
        <v>122</v>
      </c>
      <c r="AA61" s="5">
        <v>122</v>
      </c>
      <c r="AB61" s="5">
        <v>122</v>
      </c>
    </row>
    <row r="62" spans="1:28">
      <c r="A62" s="4" t="s">
        <v>3</v>
      </c>
      <c r="B62" s="5">
        <v>450</v>
      </c>
      <c r="C62" s="5">
        <v>290.07549999999998</v>
      </c>
      <c r="D62" s="5">
        <v>290.07549999999998</v>
      </c>
      <c r="E62" s="5">
        <v>90</v>
      </c>
      <c r="F62" s="5">
        <v>250</v>
      </c>
      <c r="G62" s="5">
        <v>250</v>
      </c>
      <c r="H62" s="5">
        <v>250</v>
      </c>
      <c r="I62" s="5">
        <v>250</v>
      </c>
      <c r="J62" s="5">
        <v>250</v>
      </c>
      <c r="K62" s="5">
        <v>250</v>
      </c>
      <c r="L62" s="5">
        <v>250</v>
      </c>
      <c r="M62" s="5">
        <v>250</v>
      </c>
      <c r="N62" s="5">
        <v>250</v>
      </c>
      <c r="O62" s="5">
        <v>200</v>
      </c>
      <c r="P62" s="5">
        <v>200</v>
      </c>
      <c r="Q62" s="5">
        <v>90</v>
      </c>
      <c r="R62" s="5">
        <v>14.696</v>
      </c>
      <c r="S62" s="5">
        <v>14.696</v>
      </c>
      <c r="T62" s="5">
        <v>14.696</v>
      </c>
      <c r="U62" s="5">
        <v>14.696</v>
      </c>
      <c r="V62" s="5">
        <v>14.696</v>
      </c>
      <c r="W62" s="5">
        <v>14.696</v>
      </c>
      <c r="X62" s="5">
        <v>14.696</v>
      </c>
      <c r="Y62" s="5">
        <v>65</v>
      </c>
      <c r="Z62" s="5">
        <v>14.696</v>
      </c>
      <c r="AA62" s="5">
        <v>14.696</v>
      </c>
      <c r="AB62" s="5">
        <v>14.696</v>
      </c>
    </row>
    <row r="63" spans="1:28">
      <c r="A63" s="4" t="s">
        <v>1</v>
      </c>
      <c r="B63" s="5">
        <v>111.215</v>
      </c>
      <c r="C63" s="5">
        <v>222.85820000000001</v>
      </c>
      <c r="D63" s="5">
        <v>169.47499999999999</v>
      </c>
      <c r="E63" s="5">
        <v>154.3639</v>
      </c>
      <c r="F63" s="5">
        <v>154.3639</v>
      </c>
      <c r="G63" s="5">
        <v>154.3639</v>
      </c>
      <c r="H63" s="5">
        <v>41.90184</v>
      </c>
      <c r="I63" s="5">
        <v>112.46210000000001</v>
      </c>
      <c r="J63" s="5">
        <v>173.93620000000001</v>
      </c>
      <c r="K63" s="5">
        <v>228.4529</v>
      </c>
      <c r="L63" s="5">
        <v>57.030929999999998</v>
      </c>
      <c r="M63" s="5">
        <v>171.422</v>
      </c>
      <c r="N63" s="5">
        <v>57.945340000000002</v>
      </c>
      <c r="O63" s="5">
        <v>2.7453409999999998</v>
      </c>
      <c r="P63" s="5">
        <v>55.2</v>
      </c>
      <c r="Q63" s="5">
        <v>15.11106</v>
      </c>
      <c r="R63" s="5">
        <v>168</v>
      </c>
      <c r="S63" s="5">
        <v>118.104</v>
      </c>
      <c r="T63" s="5">
        <v>49.896000000000001</v>
      </c>
      <c r="U63" s="5">
        <v>49.896000000000001</v>
      </c>
      <c r="V63" s="5">
        <v>0.2876956</v>
      </c>
      <c r="W63" s="5">
        <v>5.8939999999999999E-2</v>
      </c>
      <c r="X63" s="5">
        <v>0.34663559999999999</v>
      </c>
      <c r="Y63" s="5">
        <v>0.34663559999999999</v>
      </c>
      <c r="Z63" s="5">
        <v>80.266329999999996</v>
      </c>
      <c r="AA63" s="5">
        <v>26.074750000000002</v>
      </c>
      <c r="AB63" s="5">
        <v>54.191580000000002</v>
      </c>
    </row>
    <row r="64" spans="1:28">
      <c r="A64" s="4" t="s">
        <v>2</v>
      </c>
      <c r="B64" s="1">
        <v>23449.54</v>
      </c>
      <c r="C64" s="1">
        <v>-22782.6</v>
      </c>
      <c r="D64" s="1">
        <v>-52982.58</v>
      </c>
      <c r="E64" s="1">
        <v>-49994.76</v>
      </c>
      <c r="F64" s="1">
        <v>-48153.56</v>
      </c>
      <c r="G64" s="1">
        <v>-54272.77</v>
      </c>
      <c r="H64" s="1">
        <v>-83922.05</v>
      </c>
      <c r="I64" s="1">
        <v>-41791.75</v>
      </c>
      <c r="J64" s="1">
        <v>-65143.08</v>
      </c>
      <c r="K64" s="1">
        <v>-58265.58</v>
      </c>
      <c r="L64" s="1">
        <v>-36415.25</v>
      </c>
      <c r="M64" s="1">
        <v>-56486.61</v>
      </c>
      <c r="N64" s="1">
        <v>-46939.22</v>
      </c>
      <c r="O64" s="1">
        <v>-58971.95</v>
      </c>
      <c r="P64" s="1">
        <v>-48527</v>
      </c>
      <c r="Q64" s="1">
        <v>-89097.35</v>
      </c>
      <c r="R64" s="1">
        <v>-48.769460000000002</v>
      </c>
      <c r="S64" s="1">
        <v>-48.710680000000004</v>
      </c>
      <c r="T64" s="1">
        <v>-48.908589999999997</v>
      </c>
      <c r="U64" s="1">
        <v>314.92110000000002</v>
      </c>
      <c r="V64" s="1">
        <v>-122850</v>
      </c>
      <c r="W64" s="1">
        <v>-11.848520000000001</v>
      </c>
      <c r="X64" s="1">
        <v>-122861.85</v>
      </c>
      <c r="Y64" s="1">
        <v>-121790.9</v>
      </c>
      <c r="Z64" s="1">
        <v>-141180.94</v>
      </c>
      <c r="AA64" s="1">
        <v>-7889.0020000000004</v>
      </c>
      <c r="AB64" s="1">
        <v>-205520.9</v>
      </c>
    </row>
    <row r="66" spans="1:29">
      <c r="A66" t="s">
        <v>17</v>
      </c>
      <c r="B66" s="6" t="s">
        <v>18</v>
      </c>
      <c r="C66" s="6"/>
      <c r="D66" s="6" t="s">
        <v>31</v>
      </c>
      <c r="E66" s="6"/>
      <c r="F66" s="6" t="s">
        <v>19</v>
      </c>
      <c r="G66" s="6"/>
      <c r="H66" s="6" t="s">
        <v>20</v>
      </c>
      <c r="I66" s="6"/>
      <c r="J66" s="6" t="s">
        <v>21</v>
      </c>
      <c r="K66" s="6"/>
      <c r="L66" s="6" t="s">
        <v>22</v>
      </c>
      <c r="M66" s="6"/>
      <c r="N66" s="6" t="s">
        <v>23</v>
      </c>
      <c r="O66" s="6"/>
      <c r="P66" s="6" t="s">
        <v>24</v>
      </c>
      <c r="Q66" s="6"/>
      <c r="R66" s="6" t="s">
        <v>25</v>
      </c>
      <c r="S66" s="6"/>
      <c r="T66" s="6" t="s">
        <v>26</v>
      </c>
      <c r="U66" s="6"/>
      <c r="V66" s="6" t="s">
        <v>27</v>
      </c>
      <c r="W66" s="6"/>
      <c r="X66" s="6" t="s">
        <v>28</v>
      </c>
      <c r="Y66" s="6"/>
      <c r="Z66" s="6" t="s">
        <v>29</v>
      </c>
      <c r="AA66" s="6"/>
      <c r="AB66" s="6" t="s">
        <v>32</v>
      </c>
      <c r="AC66" s="6"/>
    </row>
    <row r="67" spans="1:29">
      <c r="A67" t="s">
        <v>30</v>
      </c>
      <c r="B67" s="7">
        <f>(D64*D63)-(C64*C63)-(B64*B63)</f>
        <v>-6509874.1092800014</v>
      </c>
      <c r="C67" s="7"/>
      <c r="D67" s="7">
        <f>(E64*E63)+(Q64*Q63)-(D64*D63)</f>
        <v>-84518.789355000481</v>
      </c>
      <c r="E67" s="7"/>
      <c r="F67" s="7">
        <f>(F64*F63)-(E64*E63)</f>
        <v>284214.81268000137</v>
      </c>
      <c r="G67" s="7"/>
      <c r="H67" s="7">
        <f>(G64*G63)-(F64*F63)</f>
        <v>-944585.12051900011</v>
      </c>
      <c r="I67" s="7"/>
      <c r="J67" s="7">
        <f>(I64*I63)+(H64*H63)-(G64*G63)</f>
        <v>161280.16175599862</v>
      </c>
      <c r="K67" s="7"/>
      <c r="L67" s="7">
        <f>(K64*K63)+(N64*N63)-(J64*J63)-(I64*I63)</f>
        <v>-122.0242457985878</v>
      </c>
      <c r="M67" s="7"/>
      <c r="N67" s="7">
        <f>(O64*O63)+(P64*P63)-(N64*N63)</f>
        <v>-120679.44995014975</v>
      </c>
      <c r="O67" s="7"/>
      <c r="P67" s="7">
        <f>(L64*L63)+(M64*M63)-(K64*K63)</f>
        <v>1551097.4880794995</v>
      </c>
      <c r="Q67" s="7"/>
      <c r="R67" s="7">
        <f>(S64*S63)+(T64*T63)-(R64*R63)</f>
        <v>1.2263999997230712E-4</v>
      </c>
      <c r="S67" s="7"/>
      <c r="T67" s="7">
        <f>(U64*U63)-(T64*T63)</f>
        <v>18153.646212240001</v>
      </c>
      <c r="U67" s="7"/>
      <c r="V67" s="7">
        <f>(X64*X63)-(W64*W63)-(V64*V63)</f>
        <v>-7244.1882800912063</v>
      </c>
      <c r="W67" s="7"/>
      <c r="X67" s="7">
        <f>(Y64*Y63)-(X64*X63)</f>
        <v>371.22939582000981</v>
      </c>
      <c r="Y67" s="7"/>
      <c r="Z67" s="7">
        <f>(Z64*Z63)-(H64*H63)-(Q64*Q63)-(U64*U63)-(Y64*Y63)</f>
        <v>-6442728.4479967598</v>
      </c>
      <c r="AA67" s="7"/>
      <c r="AB67" s="7">
        <f>(AA64*AA63)+(AB64*AB63)-(Z64*Z63)</f>
        <v>-11130.129171298817</v>
      </c>
      <c r="AC67" s="7"/>
    </row>
  </sheetData>
  <mergeCells count="28">
    <mergeCell ref="L67:M67"/>
    <mergeCell ref="N67:O67"/>
    <mergeCell ref="P67:Q67"/>
    <mergeCell ref="R67:S67"/>
    <mergeCell ref="T67:U67"/>
    <mergeCell ref="B67:C67"/>
    <mergeCell ref="D67:E67"/>
    <mergeCell ref="F67:G67"/>
    <mergeCell ref="H67:I67"/>
    <mergeCell ref="J67:K67"/>
    <mergeCell ref="V66:W66"/>
    <mergeCell ref="X66:Y66"/>
    <mergeCell ref="Z66:AA66"/>
    <mergeCell ref="AB66:AC66"/>
    <mergeCell ref="AB67:AC67"/>
    <mergeCell ref="Z67:AA67"/>
    <mergeCell ref="X67:Y67"/>
    <mergeCell ref="V67:W67"/>
    <mergeCell ref="L66:M66"/>
    <mergeCell ref="N66:O66"/>
    <mergeCell ref="P66:Q66"/>
    <mergeCell ref="R66:S66"/>
    <mergeCell ref="T66:U66"/>
    <mergeCell ref="B66:C66"/>
    <mergeCell ref="D66:E66"/>
    <mergeCell ref="F66:G66"/>
    <mergeCell ref="H66:I66"/>
    <mergeCell ref="J66:K6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F11:Q35"/>
  <sheetViews>
    <sheetView topLeftCell="D10" workbookViewId="0">
      <selection activeCell="N13" sqref="N13"/>
    </sheetView>
  </sheetViews>
  <sheetFormatPr defaultRowHeight="15"/>
  <sheetData>
    <row r="11" spans="12:12">
      <c r="L11" t="s">
        <v>14</v>
      </c>
    </row>
    <row r="12" spans="12:12">
      <c r="L12" t="s">
        <v>13</v>
      </c>
    </row>
    <row r="13" spans="12:12">
      <c r="L13" t="s">
        <v>10</v>
      </c>
    </row>
    <row r="18" spans="6:17">
      <c r="O18" t="s">
        <v>15</v>
      </c>
    </row>
    <row r="19" spans="6:17">
      <c r="L19" t="s">
        <v>8</v>
      </c>
      <c r="O19" t="s">
        <v>13</v>
      </c>
    </row>
    <row r="20" spans="6:17">
      <c r="L20" t="s">
        <v>11</v>
      </c>
      <c r="O20" t="s">
        <v>10</v>
      </c>
    </row>
    <row r="21" spans="6:17">
      <c r="L21" t="s">
        <v>10</v>
      </c>
    </row>
    <row r="22" spans="6:17">
      <c r="H22" t="s">
        <v>6</v>
      </c>
    </row>
    <row r="23" spans="6:17">
      <c r="H23" t="s">
        <v>4</v>
      </c>
    </row>
    <row r="24" spans="6:17">
      <c r="H24" t="s">
        <v>5</v>
      </c>
    </row>
    <row r="25" spans="6:17">
      <c r="F25" s="3"/>
      <c r="G25" s="3"/>
      <c r="Q25" t="s">
        <v>7</v>
      </c>
    </row>
    <row r="26" spans="6:17">
      <c r="Q26" t="s">
        <v>9</v>
      </c>
    </row>
    <row r="27" spans="6:17">
      <c r="Q27" t="s">
        <v>10</v>
      </c>
    </row>
    <row r="33" spans="17:17">
      <c r="Q33" t="s">
        <v>6</v>
      </c>
    </row>
    <row r="34" spans="17:17">
      <c r="Q34" t="s">
        <v>12</v>
      </c>
    </row>
    <row r="35" spans="17:17">
      <c r="Q35" t="s">
        <v>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Thompson</dc:creator>
  <cp:lastModifiedBy>Mr Una L</cp:lastModifiedBy>
  <dcterms:created xsi:type="dcterms:W3CDTF">2011-03-01T17:36:29Z</dcterms:created>
  <dcterms:modified xsi:type="dcterms:W3CDTF">2011-04-20T17:45:03Z</dcterms:modified>
</cp:coreProperties>
</file>